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stewar\Desktop\"/>
    </mc:Choice>
  </mc:AlternateContent>
  <bookViews>
    <workbookView xWindow="120" yWindow="30" windowWidth="11715" windowHeight="6465"/>
  </bookViews>
  <sheets>
    <sheet name="CPV" sheetId="6" r:id="rId1"/>
  </sheets>
  <definedNames>
    <definedName name="_xlnm.Print_Area" localSheetId="0">CPV!$A$1:$M$63</definedName>
  </definedNames>
  <calcPr calcId="152511"/>
</workbook>
</file>

<file path=xl/calcChain.xml><?xml version="1.0" encoding="utf-8"?>
<calcChain xmlns="http://schemas.openxmlformats.org/spreadsheetml/2006/main">
  <c r="O9" i="6" l="1"/>
  <c r="G28" i="6"/>
  <c r="H28" i="6" s="1"/>
  <c r="G41" i="6"/>
  <c r="G29" i="6"/>
  <c r="I29" i="6"/>
  <c r="G42" i="6"/>
  <c r="I42" i="6"/>
  <c r="G30" i="6"/>
  <c r="I30" i="6" s="1"/>
  <c r="G43" i="6"/>
  <c r="I43" i="6"/>
  <c r="G31" i="6"/>
  <c r="F58" i="6"/>
  <c r="P58" i="6"/>
  <c r="G44" i="6"/>
  <c r="H58" i="6"/>
  <c r="I44" i="6"/>
  <c r="G32" i="6"/>
  <c r="G45" i="6"/>
  <c r="I45" i="6"/>
  <c r="G33" i="6"/>
  <c r="I33" i="6"/>
  <c r="G46" i="6"/>
  <c r="G34" i="6"/>
  <c r="O61" i="6"/>
  <c r="G47" i="6"/>
  <c r="L47" i="6"/>
  <c r="G35" i="6"/>
  <c r="G48" i="6"/>
  <c r="O62" i="6"/>
  <c r="I48" i="6"/>
  <c r="G36" i="6"/>
  <c r="G49" i="6"/>
  <c r="F63" i="6"/>
  <c r="P63" i="6"/>
  <c r="G27" i="6"/>
  <c r="G40" i="6"/>
  <c r="L40" i="6"/>
  <c r="I40" i="6"/>
  <c r="I46" i="6"/>
  <c r="M8" i="6"/>
  <c r="H41" i="6"/>
  <c r="M9" i="6"/>
  <c r="M6" i="6"/>
  <c r="I34" i="6"/>
  <c r="H62" i="6"/>
  <c r="F61" i="6"/>
  <c r="P61" i="6"/>
  <c r="I32" i="6"/>
  <c r="L32" i="6"/>
  <c r="B59" i="6"/>
  <c r="H36" i="6"/>
  <c r="G63" i="6"/>
  <c r="H32" i="6"/>
  <c r="G59" i="6"/>
  <c r="I27" i="6"/>
  <c r="I49" i="6"/>
  <c r="H49" i="6"/>
  <c r="H63" i="6"/>
  <c r="O63" i="6"/>
  <c r="Q63" i="6"/>
  <c r="I63" i="6"/>
  <c r="H47" i="6"/>
  <c r="H45" i="6"/>
  <c r="H59" i="6"/>
  <c r="H43" i="6"/>
  <c r="H56" i="6"/>
  <c r="I41" i="6"/>
  <c r="O54" i="6"/>
  <c r="I36" i="6"/>
  <c r="L36" i="6"/>
  <c r="B63" i="6"/>
  <c r="I35" i="6"/>
  <c r="O60" i="6"/>
  <c r="H33" i="6"/>
  <c r="L49" i="6"/>
  <c r="D63" i="6"/>
  <c r="L33" i="6"/>
  <c r="O59" i="6"/>
  <c r="Q59" i="6"/>
  <c r="I59" i="6"/>
  <c r="H40" i="6"/>
  <c r="F59" i="6"/>
  <c r="P59" i="6"/>
  <c r="F62" i="6"/>
  <c r="P62" i="6"/>
  <c r="H29" i="6"/>
  <c r="G56" i="6"/>
  <c r="H35" i="6"/>
  <c r="G62" i="6"/>
  <c r="H55" i="6"/>
  <c r="L41" i="6"/>
  <c r="D55" i="6"/>
  <c r="L35" i="6"/>
  <c r="B62" i="6"/>
  <c r="H54" i="6"/>
  <c r="D56" i="6"/>
  <c r="H27" i="6"/>
  <c r="H44" i="6"/>
  <c r="L34" i="6"/>
  <c r="L45" i="6"/>
  <c r="D59" i="6"/>
  <c r="H46" i="6"/>
  <c r="L46" i="6"/>
  <c r="D60" i="6"/>
  <c r="H60" i="6"/>
  <c r="B58" i="6"/>
  <c r="G54" i="6"/>
  <c r="L27" i="6"/>
  <c r="B54" i="6"/>
  <c r="D58" i="6"/>
  <c r="Q61" i="6"/>
  <c r="I61" i="6"/>
  <c r="Q62" i="6"/>
  <c r="I62" i="6"/>
  <c r="H61" i="6"/>
  <c r="L42" i="6"/>
  <c r="G60" i="6"/>
  <c r="H42" i="6"/>
  <c r="G61" i="6"/>
  <c r="L44" i="6"/>
  <c r="H31" i="6"/>
  <c r="D62" i="6"/>
  <c r="B56" i="6"/>
  <c r="F56" i="6"/>
  <c r="P56" i="6"/>
  <c r="D54" i="6"/>
  <c r="H57" i="6"/>
  <c r="L28" i="6"/>
  <c r="O58" i="6"/>
  <c r="Q58" i="6"/>
  <c r="I58" i="6"/>
  <c r="F60" i="6"/>
  <c r="P60" i="6"/>
  <c r="Q60" i="6"/>
  <c r="I60" i="6"/>
  <c r="O55" i="6"/>
  <c r="D57" i="6"/>
  <c r="D61" i="6"/>
  <c r="F54" i="6"/>
  <c r="P54" i="6"/>
  <c r="Q54" i="6"/>
  <c r="I54" i="6"/>
  <c r="H48" i="6"/>
  <c r="I47" i="6"/>
  <c r="H34" i="6"/>
  <c r="L31" i="6"/>
  <c r="G58" i="6"/>
  <c r="B61" i="6"/>
  <c r="L48" i="6"/>
  <c r="L29" i="6"/>
  <c r="G55" i="6"/>
  <c r="O56" i="6"/>
  <c r="Q56" i="6"/>
  <c r="I56" i="6"/>
  <c r="B60" i="6"/>
  <c r="I31" i="6"/>
  <c r="L43" i="6"/>
  <c r="O57" i="6" l="1"/>
  <c r="G57" i="6"/>
  <c r="F57" i="6"/>
  <c r="P57" i="6" s="1"/>
  <c r="H30" i="6"/>
  <c r="L30" i="6" s="1"/>
  <c r="B57" i="6" s="1"/>
  <c r="I28" i="6"/>
  <c r="B55" i="6"/>
  <c r="F55" i="6"/>
  <c r="P55" i="6" s="1"/>
  <c r="Q55" i="6" s="1"/>
  <c r="I55" i="6" s="1"/>
  <c r="Q57" i="6" l="1"/>
  <c r="I57" i="6" s="1"/>
</calcChain>
</file>

<file path=xl/sharedStrings.xml><?xml version="1.0" encoding="utf-8"?>
<sst xmlns="http://schemas.openxmlformats.org/spreadsheetml/2006/main" count="80" uniqueCount="67">
  <si>
    <t>1)Supplier</t>
  </si>
  <si>
    <t>2)Supplier Location</t>
  </si>
  <si>
    <t>3)Part Name</t>
  </si>
  <si>
    <t>4)Part Number</t>
  </si>
  <si>
    <t xml:space="preserve">5)Vendor CPV </t>
  </si>
  <si>
    <t>6)Study Performed by</t>
  </si>
  <si>
    <t>7)Date</t>
  </si>
  <si>
    <t>Table   A   (Preliminary information)</t>
  </si>
  <si>
    <t>Total Hours</t>
  </si>
  <si>
    <t>9)Normal</t>
  </si>
  <si>
    <t>10)Capacity</t>
  </si>
  <si>
    <t xml:space="preserve">12 ) Process Description </t>
  </si>
  <si>
    <t>13 ) Tooling Used</t>
  </si>
  <si>
    <t>14 ) Equipment/Machines Used</t>
  </si>
  <si>
    <t>Operation</t>
  </si>
  <si>
    <t>15 ) Number</t>
  </si>
  <si>
    <t>of Tools</t>
  </si>
  <si>
    <t xml:space="preserve">16 )Gross Hourly </t>
  </si>
  <si>
    <t>Rate per Tool</t>
  </si>
  <si>
    <t>17 ) First</t>
  </si>
  <si>
    <t>Run Yield</t>
  </si>
  <si>
    <t>18 ) Estimated</t>
  </si>
  <si>
    <t>Utilization</t>
  </si>
  <si>
    <t>Tool Time %</t>
  </si>
  <si>
    <t>20 )Adjusted</t>
  </si>
  <si>
    <t>Rate/Hour</t>
  </si>
  <si>
    <t>21 ) Standard</t>
  </si>
  <si>
    <t>22 ) Annual</t>
  </si>
  <si>
    <t>Capacity</t>
  </si>
  <si>
    <t>23 ) Capacity Utilization %</t>
  </si>
  <si>
    <t>Annual Capacity</t>
  </si>
  <si>
    <t>Table E ( Machine Capacity )</t>
  </si>
  <si>
    <t xml:space="preserve">33 ) Is Tool </t>
  </si>
  <si>
    <t>Capacity Utilization</t>
  </si>
  <si>
    <t>&lt; 80 %</t>
  </si>
  <si>
    <t xml:space="preserve">24 ) Number </t>
  </si>
  <si>
    <t>of Machines</t>
  </si>
  <si>
    <t xml:space="preserve">25 ) Gross Hourly </t>
  </si>
  <si>
    <t>Rate per Machine</t>
  </si>
  <si>
    <t>26 ) First</t>
  </si>
  <si>
    <t>27 ) Estimated</t>
  </si>
  <si>
    <t>29 )Adjusted</t>
  </si>
  <si>
    <t>30 ) Standard</t>
  </si>
  <si>
    <t>31 ) Annual</t>
  </si>
  <si>
    <t>32 ) Capacity Utilization %</t>
  </si>
  <si>
    <t>Table F ( Capacity Summary )</t>
  </si>
  <si>
    <t xml:space="preserve">34 ( Is Machine </t>
  </si>
  <si>
    <t>35 )Is Tooling or</t>
  </si>
  <si>
    <t>Machine limiting</t>
  </si>
  <si>
    <t>factor for process step?</t>
  </si>
  <si>
    <t xml:space="preserve">36) Is Tooling </t>
  </si>
  <si>
    <t>Standard Annual</t>
  </si>
  <si>
    <t>37 ) Is Machine</t>
  </si>
  <si>
    <t>Capacity &gt; CPV?</t>
  </si>
  <si>
    <t>38 ) If the Standard Annual Capacity for</t>
  </si>
  <si>
    <t xml:space="preserve">Table D ( Tooling Capacity ) </t>
  </si>
  <si>
    <t>11)Peak</t>
  </si>
  <si>
    <t>+1%</t>
  </si>
  <si>
    <t>H    x   S  x  D x (48)</t>
  </si>
  <si>
    <t xml:space="preserve">                        Capacity  Verification Form</t>
  </si>
  <si>
    <t xml:space="preserve">8)Straight </t>
  </si>
  <si>
    <t>Table  B  (Annual Supplier  Work  Standards)</t>
  </si>
  <si>
    <t>an 8D must be attached. Is 8D attached?</t>
  </si>
  <si>
    <t>Tooling or Machine is less than the CPV then</t>
  </si>
  <si>
    <t>Table C ( Process, Total, &amp; Capital Equipment Description ) If there are more than 9 Operations, continue on another form.</t>
  </si>
  <si>
    <t>19 ) KE Reserved</t>
  </si>
  <si>
    <t>28 ) KE Reserved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</si>
</sst>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"/>
    <numFmt numFmtId="166" formatCode="_-* #,##0_-;\-* #,##0_-;_-* &quot;-&quot;??_-;_-@_-"/>
  </numFmts>
  <fonts count="18">
    <font>
      <sz val="14"/>
      <name val="Cordia New"/>
      <charset val="222"/>
    </font>
    <font>
      <sz val="14"/>
      <name val="Cordia New"/>
      <charset val="222"/>
    </font>
    <font>
      <b/>
      <sz val="8"/>
      <name val="Times New Roman"/>
      <family val="1"/>
      <charset val="222"/>
    </font>
    <font>
      <sz val="8"/>
      <name val="Times New Roman"/>
      <family val="1"/>
      <charset val="222"/>
    </font>
    <font>
      <sz val="7"/>
      <name val="Times New Roman"/>
      <family val="1"/>
      <charset val="222"/>
    </font>
    <font>
      <sz val="6"/>
      <name val="Times New Roman"/>
      <family val="1"/>
      <charset val="222"/>
    </font>
    <font>
      <b/>
      <sz val="10"/>
      <name val="Times New Roman"/>
      <family val="1"/>
      <charset val="222"/>
    </font>
    <font>
      <sz val="6.5"/>
      <name val="Times New Roman"/>
      <family val="1"/>
      <charset val="222"/>
    </font>
    <font>
      <sz val="8"/>
      <name val="Comic Sans MS"/>
      <family val="4"/>
    </font>
    <font>
      <b/>
      <sz val="7"/>
      <name val="Arial"/>
      <family val="2"/>
      <charset val="238"/>
    </font>
    <font>
      <b/>
      <sz val="7"/>
      <name val="Times New Roman"/>
      <family val="1"/>
      <charset val="222"/>
    </font>
    <font>
      <b/>
      <sz val="10"/>
      <color theme="0"/>
      <name val="Times New Roman"/>
      <family val="1"/>
      <charset val="222"/>
    </font>
    <font>
      <b/>
      <sz val="8"/>
      <color theme="0"/>
      <name val="Times New Roman"/>
      <family val="1"/>
      <charset val="222"/>
    </font>
    <font>
      <sz val="7"/>
      <color theme="0"/>
      <name val="Times New Roman"/>
      <family val="1"/>
      <charset val="222"/>
    </font>
    <font>
      <sz val="8"/>
      <color theme="0"/>
      <name val="Times New Roman"/>
      <family val="1"/>
      <charset val="222"/>
    </font>
    <font>
      <sz val="6"/>
      <color theme="0"/>
      <name val="Times New Roman"/>
      <family val="1"/>
      <charset val="222"/>
    </font>
    <font>
      <sz val="7"/>
      <color theme="1"/>
      <name val="Times New Roman"/>
      <family val="1"/>
      <charset val="222"/>
    </font>
    <font>
      <sz val="6"/>
      <color theme="1"/>
      <name val="Times New Roman"/>
      <family val="1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4" fillId="2" borderId="3" xfId="0" applyFont="1" applyFill="1" applyBorder="1" applyAlignment="1" applyProtection="1">
      <alignment horizontal="left" vertical="center" indent="1"/>
      <protection hidden="1"/>
    </xf>
    <xf numFmtId="0" fontId="8" fillId="3" borderId="4" xfId="0" applyFont="1" applyFill="1" applyBorder="1" applyAlignment="1" applyProtection="1">
      <alignment horizontal="center" vertical="center"/>
      <protection hidden="1"/>
    </xf>
    <xf numFmtId="9" fontId="13" fillId="0" borderId="0" xfId="0" quotePrefix="1" applyNumberFormat="1" applyFont="1" applyAlignment="1" applyProtection="1">
      <alignment horizontal="right" vertical="center"/>
      <protection hidden="1"/>
    </xf>
    <xf numFmtId="0" fontId="13" fillId="0" borderId="0" xfId="0" quotePrefix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165" fontId="10" fillId="4" borderId="7" xfId="0" applyNumberFormat="1" applyFont="1" applyFill="1" applyBorder="1" applyAlignment="1" applyProtection="1">
      <alignment horizontal="center" vertical="center"/>
      <protection hidden="1"/>
    </xf>
    <xf numFmtId="166" fontId="10" fillId="4" borderId="7" xfId="1" applyNumberFormat="1" applyFont="1" applyFill="1" applyBorder="1" applyAlignment="1" applyProtection="1">
      <alignment horizontal="center" vertical="center"/>
      <protection hidden="1"/>
    </xf>
    <xf numFmtId="165" fontId="10" fillId="4" borderId="1" xfId="0" applyNumberFormat="1" applyFont="1" applyFill="1" applyBorder="1" applyAlignment="1" applyProtection="1">
      <alignment horizontal="center" vertical="center"/>
      <protection hidden="1"/>
    </xf>
    <xf numFmtId="166" fontId="10" fillId="4" borderId="1" xfId="1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165" fontId="10" fillId="4" borderId="8" xfId="0" applyNumberFormat="1" applyFont="1" applyFill="1" applyBorder="1" applyAlignment="1" applyProtection="1">
      <alignment horizontal="center" vertical="center"/>
      <protection hidden="1"/>
    </xf>
    <xf numFmtId="166" fontId="10" fillId="4" borderId="8" xfId="1" applyNumberFormat="1" applyFont="1" applyFill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7" xfId="0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1" fontId="13" fillId="0" borderId="0" xfId="0" applyNumberFormat="1" applyFont="1" applyBorder="1" applyAlignment="1" applyProtection="1">
      <alignment vertical="center"/>
      <protection hidden="1"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7" fillId="0" borderId="8" xfId="0" applyFont="1" applyFill="1" applyBorder="1" applyAlignment="1" applyProtection="1">
      <alignment horizontal="center" vertical="center"/>
      <protection hidden="1"/>
    </xf>
    <xf numFmtId="0" fontId="8" fillId="3" borderId="9" xfId="0" applyFont="1" applyFill="1" applyBorder="1" applyAlignment="1" applyProtection="1">
      <alignment horizontal="center" vertical="center"/>
      <protection locked="0" hidden="1"/>
    </xf>
    <xf numFmtId="0" fontId="8" fillId="3" borderId="10" xfId="0" applyFont="1" applyFill="1" applyBorder="1" applyAlignment="1" applyProtection="1">
      <alignment horizontal="center" vertical="center"/>
      <protection locked="0" hidden="1"/>
    </xf>
    <xf numFmtId="0" fontId="8" fillId="3" borderId="11" xfId="0" applyFont="1" applyFill="1" applyBorder="1" applyAlignment="1" applyProtection="1">
      <alignment horizontal="center" vertical="center"/>
      <protection locked="0" hidden="1"/>
    </xf>
    <xf numFmtId="0" fontId="8" fillId="3" borderId="12" xfId="0" applyFont="1" applyFill="1" applyBorder="1" applyAlignment="1" applyProtection="1">
      <alignment horizontal="center" vertical="center"/>
      <protection locked="0" hidden="1"/>
    </xf>
    <xf numFmtId="0" fontId="8" fillId="3" borderId="13" xfId="0" applyFont="1" applyFill="1" applyBorder="1" applyAlignment="1" applyProtection="1">
      <alignment horizontal="center" vertical="center"/>
      <protection locked="0" hidden="1"/>
    </xf>
    <xf numFmtId="0" fontId="8" fillId="3" borderId="14" xfId="0" applyFont="1" applyFill="1" applyBorder="1" applyAlignment="1" applyProtection="1">
      <alignment horizontal="center" vertical="center"/>
      <protection locked="0" hidden="1"/>
    </xf>
    <xf numFmtId="0" fontId="9" fillId="5" borderId="15" xfId="0" applyFont="1" applyFill="1" applyBorder="1" applyAlignment="1" applyProtection="1">
      <alignment vertical="top" wrapText="1"/>
      <protection locked="0" hidden="1"/>
    </xf>
    <xf numFmtId="0" fontId="9" fillId="5" borderId="7" xfId="0" applyFont="1" applyFill="1" applyBorder="1" applyAlignment="1" applyProtection="1">
      <alignment vertical="top" wrapText="1"/>
      <protection locked="0" hidden="1"/>
    </xf>
    <xf numFmtId="10" fontId="9" fillId="5" borderId="7" xfId="0" applyNumberFormat="1" applyFont="1" applyFill="1" applyBorder="1" applyAlignment="1" applyProtection="1">
      <alignment vertical="top" wrapText="1"/>
      <protection locked="0" hidden="1"/>
    </xf>
    <xf numFmtId="0" fontId="9" fillId="5" borderId="16" xfId="0" applyFont="1" applyFill="1" applyBorder="1" applyAlignment="1" applyProtection="1">
      <alignment vertical="top" wrapText="1"/>
      <protection locked="0" hidden="1"/>
    </xf>
    <xf numFmtId="0" fontId="9" fillId="5" borderId="1" xfId="0" applyFont="1" applyFill="1" applyBorder="1" applyAlignment="1" applyProtection="1">
      <alignment vertical="top" wrapText="1"/>
      <protection locked="0" hidden="1"/>
    </xf>
    <xf numFmtId="10" fontId="9" fillId="5" borderId="1" xfId="0" applyNumberFormat="1" applyFont="1" applyFill="1" applyBorder="1" applyAlignment="1" applyProtection="1">
      <alignment vertical="top" wrapText="1"/>
      <protection locked="0" hidden="1"/>
    </xf>
    <xf numFmtId="0" fontId="9" fillId="5" borderId="17" xfId="0" applyFont="1" applyFill="1" applyBorder="1" applyAlignment="1" applyProtection="1">
      <alignment vertical="top" wrapText="1"/>
      <protection locked="0" hidden="1"/>
    </xf>
    <xf numFmtId="0" fontId="9" fillId="5" borderId="8" xfId="0" applyFont="1" applyFill="1" applyBorder="1" applyAlignment="1" applyProtection="1">
      <alignment vertical="top" wrapText="1"/>
      <protection locked="0" hidden="1"/>
    </xf>
    <xf numFmtId="10" fontId="9" fillId="5" borderId="8" xfId="0" applyNumberFormat="1" applyFont="1" applyFill="1" applyBorder="1" applyAlignment="1" applyProtection="1">
      <alignment vertical="top" wrapText="1"/>
      <protection locked="0" hidden="1"/>
    </xf>
    <xf numFmtId="9" fontId="9" fillId="5" borderId="7" xfId="0" applyNumberFormat="1" applyFont="1" applyFill="1" applyBorder="1" applyAlignment="1" applyProtection="1">
      <alignment vertical="top" wrapText="1"/>
      <protection locked="0" hidden="1"/>
    </xf>
    <xf numFmtId="9" fontId="9" fillId="5" borderId="1" xfId="0" applyNumberFormat="1" applyFont="1" applyFill="1" applyBorder="1" applyAlignment="1" applyProtection="1">
      <alignment vertical="top" wrapText="1"/>
      <protection locked="0" hidden="1"/>
    </xf>
    <xf numFmtId="9" fontId="9" fillId="5" borderId="8" xfId="0" applyNumberFormat="1" applyFont="1" applyFill="1" applyBorder="1" applyAlignment="1" applyProtection="1">
      <alignment vertical="top" wrapText="1"/>
      <protection locked="0" hidden="1"/>
    </xf>
    <xf numFmtId="0" fontId="2" fillId="0" borderId="1" xfId="0" applyFont="1" applyBorder="1" applyAlignment="1" applyProtection="1">
      <alignment vertical="center"/>
      <protection locked="0"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8" fillId="6" borderId="10" xfId="0" applyFont="1" applyFill="1" applyBorder="1" applyAlignment="1" applyProtection="1">
      <alignment horizontal="center" vertical="center"/>
      <protection locked="0" hidden="1"/>
    </xf>
    <xf numFmtId="0" fontId="8" fillId="6" borderId="19" xfId="0" applyFont="1" applyFill="1" applyBorder="1" applyAlignment="1" applyProtection="1">
      <alignment horizontal="center" vertical="center"/>
      <protection locked="0" hidden="1"/>
    </xf>
    <xf numFmtId="0" fontId="8" fillId="6" borderId="20" xfId="0" applyFont="1" applyFill="1" applyBorder="1" applyAlignment="1" applyProtection="1">
      <alignment horizontal="center" vertical="center"/>
      <protection locked="0" hidden="1"/>
    </xf>
    <xf numFmtId="0" fontId="8" fillId="6" borderId="21" xfId="0" applyFont="1" applyFill="1" applyBorder="1" applyAlignment="1" applyProtection="1">
      <alignment horizontal="center" vertical="center"/>
      <protection locked="0" hidden="1"/>
    </xf>
    <xf numFmtId="0" fontId="4" fillId="0" borderId="7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8" xfId="0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0" fontId="4" fillId="0" borderId="8" xfId="0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4" fillId="0" borderId="7" xfId="0" applyFont="1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 hidden="1"/>
    </xf>
    <xf numFmtId="166" fontId="10" fillId="4" borderId="1" xfId="1" applyNumberFormat="1" applyFont="1" applyFill="1" applyBorder="1" applyAlignment="1" applyProtection="1">
      <alignment horizontal="center" vertical="center"/>
      <protection hidden="1"/>
    </xf>
    <xf numFmtId="9" fontId="10" fillId="4" borderId="1" xfId="2" applyNumberFormat="1" applyFont="1" applyFill="1" applyBorder="1" applyAlignment="1" applyProtection="1">
      <alignment horizontal="center" vertical="center"/>
      <protection hidden="1"/>
    </xf>
    <xf numFmtId="9" fontId="10" fillId="4" borderId="18" xfId="2" applyNumberFormat="1" applyFont="1" applyFill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166" fontId="10" fillId="4" borderId="8" xfId="1" applyNumberFormat="1" applyFont="1" applyFill="1" applyBorder="1" applyAlignment="1" applyProtection="1">
      <alignment horizontal="center" vertical="center"/>
      <protection hidden="1"/>
    </xf>
    <xf numFmtId="9" fontId="10" fillId="4" borderId="8" xfId="2" applyNumberFormat="1" applyFont="1" applyFill="1" applyBorder="1" applyAlignment="1" applyProtection="1">
      <alignment horizontal="center" vertical="center"/>
      <protection hidden="1"/>
    </xf>
    <xf numFmtId="9" fontId="10" fillId="4" borderId="24" xfId="2" applyNumberFormat="1" applyFont="1" applyFill="1" applyBorder="1" applyAlignment="1" applyProtection="1">
      <alignment horizontal="center" vertical="center"/>
      <protection hidden="1"/>
    </xf>
    <xf numFmtId="0" fontId="4" fillId="3" borderId="16" xfId="0" applyFont="1" applyFill="1" applyBorder="1" applyAlignment="1" applyProtection="1">
      <alignment horizontal="center" vertical="center" wrapText="1"/>
      <protection locked="0" hidden="1"/>
    </xf>
    <xf numFmtId="0" fontId="4" fillId="3" borderId="1" xfId="0" applyFont="1" applyFill="1" applyBorder="1" applyAlignment="1" applyProtection="1">
      <alignment horizontal="center" vertical="center" wrapText="1"/>
      <protection locked="0" hidden="1"/>
    </xf>
    <xf numFmtId="0" fontId="4" fillId="3" borderId="18" xfId="0" applyFont="1" applyFill="1" applyBorder="1" applyAlignment="1" applyProtection="1">
      <alignment horizontal="center" vertical="center" wrapText="1"/>
      <protection locked="0" hidden="1"/>
    </xf>
    <xf numFmtId="0" fontId="4" fillId="3" borderId="17" xfId="0" applyFont="1" applyFill="1" applyBorder="1" applyAlignment="1" applyProtection="1">
      <alignment horizontal="center" vertical="center" wrapText="1"/>
      <protection locked="0" hidden="1"/>
    </xf>
    <xf numFmtId="0" fontId="4" fillId="3" borderId="8" xfId="0" applyFont="1" applyFill="1" applyBorder="1" applyAlignment="1" applyProtection="1">
      <alignment horizontal="center" vertical="center" wrapText="1"/>
      <protection locked="0" hidden="1"/>
    </xf>
    <xf numFmtId="0" fontId="4" fillId="3" borderId="24" xfId="0" applyFont="1" applyFill="1" applyBorder="1" applyAlignment="1" applyProtection="1">
      <alignment horizontal="center" vertical="center" wrapText="1"/>
      <protection locked="0" hidden="1"/>
    </xf>
    <xf numFmtId="0" fontId="4" fillId="0" borderId="1" xfId="0" applyFont="1" applyBorder="1" applyAlignment="1" applyProtection="1">
      <alignment horizontal="left" vertical="center" indent="1"/>
      <protection hidden="1"/>
    </xf>
    <xf numFmtId="0" fontId="4" fillId="0" borderId="3" xfId="0" applyFont="1" applyBorder="1" applyAlignment="1" applyProtection="1">
      <alignment horizontal="left" vertical="center" indent="1"/>
      <protection hidden="1"/>
    </xf>
    <xf numFmtId="0" fontId="4" fillId="2" borderId="16" xfId="0" applyFont="1" applyFill="1" applyBorder="1" applyAlignment="1" applyProtection="1">
      <alignment horizontal="center" vertical="center" wrapText="1"/>
      <protection locked="0" hidden="1"/>
    </xf>
    <xf numFmtId="0" fontId="4" fillId="2" borderId="1" xfId="0" applyFont="1" applyFill="1" applyBorder="1" applyAlignment="1" applyProtection="1">
      <alignment horizontal="center" vertical="center" wrapText="1"/>
      <protection locked="0" hidden="1"/>
    </xf>
    <xf numFmtId="0" fontId="4" fillId="2" borderId="18" xfId="0" applyFont="1" applyFill="1" applyBorder="1" applyAlignment="1" applyProtection="1">
      <alignment horizontal="center" vertical="center" wrapText="1"/>
      <protection locked="0" hidden="1"/>
    </xf>
    <xf numFmtId="3" fontId="4" fillId="2" borderId="16" xfId="0" applyNumberFormat="1" applyFont="1" applyFill="1" applyBorder="1" applyAlignment="1" applyProtection="1">
      <alignment horizontal="center" vertical="center" wrapText="1"/>
      <protection locked="0" hidden="1"/>
    </xf>
    <xf numFmtId="3" fontId="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3" fontId="4" fillId="2" borderId="18" xfId="0" applyNumberFormat="1" applyFont="1" applyFill="1" applyBorder="1" applyAlignment="1" applyProtection="1">
      <alignment horizontal="center" vertical="center" wrapText="1"/>
      <protection locked="0" hidden="1"/>
    </xf>
    <xf numFmtId="15" fontId="4" fillId="2" borderId="17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8" xfId="0" applyFont="1" applyFill="1" applyBorder="1" applyAlignment="1" applyProtection="1">
      <alignment horizontal="center" vertical="center" wrapText="1"/>
      <protection locked="0" hidden="1"/>
    </xf>
    <xf numFmtId="0" fontId="4" fillId="2" borderId="24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 vertical="center"/>
      <protection hidden="1"/>
    </xf>
    <xf numFmtId="0" fontId="4" fillId="2" borderId="9" xfId="0" applyFont="1" applyFill="1" applyBorder="1" applyAlignment="1" applyProtection="1">
      <alignment horizontal="center" vertical="center" wrapText="1"/>
      <protection locked="0" hidden="1"/>
    </xf>
    <xf numFmtId="0" fontId="4" fillId="2" borderId="10" xfId="0" applyFont="1" applyFill="1" applyBorder="1" applyAlignment="1" applyProtection="1">
      <alignment horizontal="center" vertical="center" wrapText="1"/>
      <protection locked="0" hidden="1"/>
    </xf>
    <xf numFmtId="0" fontId="4" fillId="2" borderId="19" xfId="0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66" fontId="10" fillId="4" borderId="7" xfId="1" applyNumberFormat="1" applyFont="1" applyFill="1" applyBorder="1" applyAlignment="1" applyProtection="1">
      <alignment horizontal="center" vertical="center"/>
      <protection hidden="1"/>
    </xf>
    <xf numFmtId="9" fontId="10" fillId="4" borderId="7" xfId="2" applyNumberFormat="1" applyFont="1" applyFill="1" applyBorder="1" applyAlignment="1" applyProtection="1">
      <alignment horizontal="center" vertical="center"/>
      <protection hidden="1"/>
    </xf>
    <xf numFmtId="9" fontId="10" fillId="4" borderId="23" xfId="2" applyNumberFormat="1" applyFont="1" applyFill="1" applyBorder="1" applyAlignment="1" applyProtection="1">
      <alignment horizontal="center" vertical="center"/>
      <protection hidden="1"/>
    </xf>
    <xf numFmtId="0" fontId="4" fillId="3" borderId="15" xfId="0" applyFont="1" applyFill="1" applyBorder="1" applyAlignment="1" applyProtection="1">
      <alignment horizontal="center" vertical="center" wrapText="1"/>
      <protection locked="0" hidden="1"/>
    </xf>
    <xf numFmtId="0" fontId="4" fillId="3" borderId="7" xfId="0" applyFont="1" applyFill="1" applyBorder="1" applyAlignment="1" applyProtection="1">
      <alignment horizontal="center" vertical="center" wrapText="1"/>
      <protection locked="0" hidden="1"/>
    </xf>
    <xf numFmtId="0" fontId="4" fillId="3" borderId="23" xfId="0" applyFont="1" applyFill="1" applyBorder="1" applyAlignment="1" applyProtection="1">
      <alignment horizontal="center" vertical="center" wrapText="1"/>
      <protection locked="0" hidden="1"/>
    </xf>
  </cellXfs>
  <cellStyles count="3">
    <cellStyle name="Comma" xfId="1" builtinId="3"/>
    <cellStyle name="Normal" xfId="0" builtinId="0"/>
    <cellStyle name="Percent" xfId="2" builtinId="5"/>
  </cellStyles>
  <dxfs count="5"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52</xdr:row>
      <xdr:rowOff>95250</xdr:rowOff>
    </xdr:from>
    <xdr:to>
      <xdr:col>2</xdr:col>
      <xdr:colOff>0</xdr:colOff>
      <xdr:row>52</xdr:row>
      <xdr:rowOff>95250</xdr:rowOff>
    </xdr:to>
    <xdr:sp macro="" textlink="">
      <xdr:nvSpPr>
        <xdr:cNvPr id="4219" name="Line 1"/>
        <xdr:cNvSpPr>
          <a:spLocks noChangeShapeType="1"/>
        </xdr:cNvSpPr>
      </xdr:nvSpPr>
      <xdr:spPr bwMode="auto">
        <a:xfrm>
          <a:off x="933450" y="8848725"/>
          <a:ext cx="47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419100</xdr:colOff>
      <xdr:row>52</xdr:row>
      <xdr:rowOff>95250</xdr:rowOff>
    </xdr:from>
    <xdr:to>
      <xdr:col>3</xdr:col>
      <xdr:colOff>466725</xdr:colOff>
      <xdr:row>52</xdr:row>
      <xdr:rowOff>95250</xdr:rowOff>
    </xdr:to>
    <xdr:sp macro="" textlink="">
      <xdr:nvSpPr>
        <xdr:cNvPr id="4220" name="Line 2"/>
        <xdr:cNvSpPr>
          <a:spLocks noChangeShapeType="1"/>
        </xdr:cNvSpPr>
      </xdr:nvSpPr>
      <xdr:spPr bwMode="auto">
        <a:xfrm>
          <a:off x="2171700" y="8848725"/>
          <a:ext cx="47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57150</xdr:colOff>
      <xdr:row>1</xdr:row>
      <xdr:rowOff>0</xdr:rowOff>
    </xdr:from>
    <xdr:to>
      <xdr:col>3</xdr:col>
      <xdr:colOff>312420</xdr:colOff>
      <xdr:row>1</xdr:row>
      <xdr:rowOff>282575</xdr:rowOff>
    </xdr:to>
    <xdr:pic>
      <xdr:nvPicPr>
        <xdr:cNvPr id="7" name="Picture 6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76200"/>
          <a:ext cx="1979295" cy="282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63"/>
  <sheetViews>
    <sheetView tabSelected="1" view="pageLayout" zoomScaleNormal="120" workbookViewId="0">
      <selection activeCell="F30" sqref="F30"/>
    </sheetView>
  </sheetViews>
  <sheetFormatPr defaultColWidth="0" defaultRowHeight="8.25" zeroHeight="1"/>
  <cols>
    <col min="1" max="1" width="5.85546875" style="19" customWidth="1"/>
    <col min="2" max="2" width="8.85546875" style="19" customWidth="1"/>
    <col min="3" max="3" width="11.5703125" style="19" customWidth="1"/>
    <col min="4" max="4" width="7.5703125" style="19" customWidth="1"/>
    <col min="5" max="5" width="8.85546875" style="19" customWidth="1"/>
    <col min="6" max="6" width="11" style="19" customWidth="1"/>
    <col min="7" max="7" width="11.85546875" style="19" customWidth="1"/>
    <col min="8" max="8" width="9.85546875" style="19" customWidth="1"/>
    <col min="9" max="9" width="4" style="19" customWidth="1"/>
    <col min="10" max="11" width="2.5703125" style="19" customWidth="1"/>
    <col min="12" max="12" width="3.42578125" style="19" customWidth="1"/>
    <col min="13" max="13" width="13.7109375" style="19" customWidth="1"/>
    <col min="14" max="14" width="1.42578125" style="19" customWidth="1"/>
    <col min="15" max="15" width="6.42578125" style="19" hidden="1" customWidth="1"/>
    <col min="16" max="17" width="4.140625" style="19" hidden="1" customWidth="1"/>
    <col min="18" max="16384" width="9.140625" style="19" hidden="1"/>
  </cols>
  <sheetData>
    <row r="1" spans="1:17" ht="6" customHeight="1"/>
    <row r="2" spans="1:17" s="2" customFormat="1" ht="24.75" customHeight="1">
      <c r="A2" s="108" t="s">
        <v>59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56"/>
      <c r="O2" s="3"/>
      <c r="P2" s="3"/>
      <c r="Q2" s="3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"/>
      <c r="O3" s="3"/>
      <c r="P3" s="3"/>
      <c r="Q3" s="3"/>
    </row>
    <row r="4" spans="1:17" s="5" customFormat="1" ht="15.75" customHeight="1" thickBot="1">
      <c r="A4" s="112" t="s">
        <v>7</v>
      </c>
      <c r="B4" s="112"/>
      <c r="C4" s="112"/>
      <c r="D4" s="112"/>
      <c r="E4" s="112"/>
      <c r="F4" s="112"/>
      <c r="H4" s="86" t="s">
        <v>61</v>
      </c>
      <c r="I4" s="86"/>
      <c r="J4" s="86"/>
      <c r="K4" s="86"/>
      <c r="L4" s="86"/>
      <c r="M4" s="86"/>
      <c r="O4" s="6"/>
      <c r="P4" s="6"/>
      <c r="Q4" s="6"/>
    </row>
    <row r="5" spans="1:17" s="7" customFormat="1" ht="14.1" customHeight="1" thickBot="1">
      <c r="A5" s="97" t="s">
        <v>0</v>
      </c>
      <c r="B5" s="98"/>
      <c r="C5" s="109"/>
      <c r="D5" s="110"/>
      <c r="E5" s="110"/>
      <c r="F5" s="111"/>
      <c r="H5" s="8"/>
      <c r="I5" s="76" t="s">
        <v>58</v>
      </c>
      <c r="J5" s="76"/>
      <c r="K5" s="76"/>
      <c r="L5" s="76"/>
      <c r="M5" s="18" t="s">
        <v>8</v>
      </c>
      <c r="O5" s="11"/>
      <c r="P5" s="11"/>
      <c r="Q5" s="11"/>
    </row>
    <row r="6" spans="1:17" s="7" customFormat="1" ht="14.1" customHeight="1">
      <c r="A6" s="97" t="s">
        <v>1</v>
      </c>
      <c r="B6" s="98"/>
      <c r="C6" s="99"/>
      <c r="D6" s="100"/>
      <c r="E6" s="100"/>
      <c r="F6" s="101"/>
      <c r="H6" s="12" t="s">
        <v>60</v>
      </c>
      <c r="I6" s="38"/>
      <c r="J6" s="58"/>
      <c r="K6" s="39"/>
      <c r="L6" s="59">
        <v>48</v>
      </c>
      <c r="M6" s="13">
        <f>(I6*J6*K6*L6)</f>
        <v>0</v>
      </c>
      <c r="O6" s="11"/>
      <c r="P6" s="11"/>
      <c r="Q6" s="11"/>
    </row>
    <row r="7" spans="1:17" s="7" customFormat="1" ht="14.1" customHeight="1">
      <c r="A7" s="97" t="s">
        <v>2</v>
      </c>
      <c r="B7" s="98"/>
      <c r="C7" s="99"/>
      <c r="D7" s="100"/>
      <c r="E7" s="100"/>
      <c r="F7" s="101"/>
      <c r="H7" s="12" t="s">
        <v>9</v>
      </c>
      <c r="I7" s="40"/>
      <c r="J7" s="41"/>
      <c r="K7" s="41"/>
      <c r="L7" s="60">
        <v>48</v>
      </c>
      <c r="M7" s="13">
        <v>0</v>
      </c>
      <c r="O7" s="11"/>
      <c r="P7" s="11"/>
      <c r="Q7" s="11"/>
    </row>
    <row r="8" spans="1:17" s="7" customFormat="1" ht="14.1" customHeight="1">
      <c r="A8" s="97" t="s">
        <v>3</v>
      </c>
      <c r="B8" s="98"/>
      <c r="C8" s="99"/>
      <c r="D8" s="100"/>
      <c r="E8" s="100"/>
      <c r="F8" s="101"/>
      <c r="H8" s="12" t="s">
        <v>10</v>
      </c>
      <c r="I8" s="40"/>
      <c r="J8" s="41"/>
      <c r="K8" s="41"/>
      <c r="L8" s="60">
        <v>48</v>
      </c>
      <c r="M8" s="13">
        <f>(I8*J8*K8*L8)</f>
        <v>0</v>
      </c>
      <c r="O8" s="14" t="s">
        <v>57</v>
      </c>
      <c r="P8" s="15"/>
      <c r="Q8" s="11"/>
    </row>
    <row r="9" spans="1:17" s="7" customFormat="1" ht="14.1" customHeight="1" thickBot="1">
      <c r="A9" s="97" t="s">
        <v>4</v>
      </c>
      <c r="B9" s="98"/>
      <c r="C9" s="102"/>
      <c r="D9" s="103"/>
      <c r="E9" s="103"/>
      <c r="F9" s="104"/>
      <c r="H9" s="12" t="s">
        <v>56</v>
      </c>
      <c r="I9" s="42"/>
      <c r="J9" s="43"/>
      <c r="K9" s="43"/>
      <c r="L9" s="61">
        <v>48</v>
      </c>
      <c r="M9" s="13">
        <f>(I9*J9*K9*L9)</f>
        <v>0</v>
      </c>
      <c r="O9" s="11">
        <f>C9+C9/100*15</f>
        <v>0</v>
      </c>
      <c r="P9" s="11"/>
      <c r="Q9" s="11"/>
    </row>
    <row r="10" spans="1:17" s="7" customFormat="1" ht="14.1" customHeight="1">
      <c r="A10" s="97" t="s">
        <v>5</v>
      </c>
      <c r="B10" s="98"/>
      <c r="C10" s="99"/>
      <c r="D10" s="100"/>
      <c r="E10" s="100"/>
      <c r="F10" s="101"/>
      <c r="O10" s="11"/>
      <c r="P10" s="11"/>
      <c r="Q10" s="11"/>
    </row>
    <row r="11" spans="1:17" s="7" customFormat="1" ht="14.1" customHeight="1" thickBot="1">
      <c r="A11" s="97" t="s">
        <v>6</v>
      </c>
      <c r="B11" s="98"/>
      <c r="C11" s="105"/>
      <c r="D11" s="106"/>
      <c r="E11" s="106"/>
      <c r="F11" s="107"/>
      <c r="O11" s="11"/>
      <c r="P11" s="11"/>
      <c r="Q11" s="11"/>
    </row>
    <row r="12" spans="1:17" s="16" customFormat="1" ht="15.75" customHeight="1">
      <c r="A12" s="86" t="s">
        <v>64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O12" s="17"/>
      <c r="P12" s="17"/>
      <c r="Q12" s="17"/>
    </row>
    <row r="13" spans="1:17" s="7" customFormat="1" ht="9.9499999999999993" customHeight="1" thickBot="1">
      <c r="A13" s="18" t="s">
        <v>14</v>
      </c>
      <c r="B13" s="76" t="s">
        <v>11</v>
      </c>
      <c r="C13" s="76"/>
      <c r="D13" s="76"/>
      <c r="E13" s="76"/>
      <c r="F13" s="76" t="s">
        <v>12</v>
      </c>
      <c r="G13" s="76"/>
      <c r="H13" s="76"/>
      <c r="I13" s="76" t="s">
        <v>13</v>
      </c>
      <c r="J13" s="76"/>
      <c r="K13" s="76"/>
      <c r="L13" s="76"/>
      <c r="M13" s="76"/>
      <c r="O13" s="11"/>
      <c r="P13" s="11"/>
      <c r="Q13" s="11"/>
    </row>
    <row r="14" spans="1:17" s="7" customFormat="1" ht="14.1" customHeight="1">
      <c r="A14" s="10">
        <v>1</v>
      </c>
      <c r="B14" s="116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8"/>
      <c r="O14" s="11"/>
      <c r="P14" s="11"/>
      <c r="Q14" s="11"/>
    </row>
    <row r="15" spans="1:17" s="7" customFormat="1" ht="14.1" customHeight="1">
      <c r="A15" s="10">
        <v>2</v>
      </c>
      <c r="B15" s="91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3"/>
      <c r="O15" s="11"/>
      <c r="P15" s="11"/>
      <c r="Q15" s="11"/>
    </row>
    <row r="16" spans="1:17" s="7" customFormat="1" ht="14.1" customHeight="1">
      <c r="A16" s="10">
        <v>3</v>
      </c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3"/>
      <c r="O16" s="11"/>
      <c r="P16" s="11"/>
      <c r="Q16" s="11"/>
    </row>
    <row r="17" spans="1:17" s="7" customFormat="1" ht="14.1" customHeight="1">
      <c r="A17" s="10">
        <v>4</v>
      </c>
      <c r="B17" s="91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3"/>
      <c r="O17" s="11"/>
      <c r="P17" s="11"/>
      <c r="Q17" s="11"/>
    </row>
    <row r="18" spans="1:17" s="7" customFormat="1" ht="14.1" customHeight="1">
      <c r="A18" s="10">
        <v>5</v>
      </c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3"/>
      <c r="O18" s="11"/>
      <c r="P18" s="11"/>
      <c r="Q18" s="11"/>
    </row>
    <row r="19" spans="1:17" s="7" customFormat="1" ht="14.1" customHeight="1">
      <c r="A19" s="10">
        <v>6</v>
      </c>
      <c r="B19" s="91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3"/>
      <c r="O19" s="11"/>
      <c r="P19" s="11"/>
      <c r="Q19" s="11"/>
    </row>
    <row r="20" spans="1:17" s="7" customFormat="1" ht="14.1" customHeight="1">
      <c r="A20" s="10">
        <v>7</v>
      </c>
      <c r="B20" s="91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3"/>
      <c r="O20" s="11"/>
      <c r="P20" s="11"/>
      <c r="Q20" s="11"/>
    </row>
    <row r="21" spans="1:17" s="7" customFormat="1" ht="14.1" customHeight="1">
      <c r="A21" s="10">
        <v>8</v>
      </c>
      <c r="B21" s="91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3"/>
      <c r="O21" s="11"/>
      <c r="P21" s="11"/>
      <c r="Q21" s="11"/>
    </row>
    <row r="22" spans="1:17" s="7" customFormat="1" ht="14.1" customHeight="1">
      <c r="A22" s="10">
        <v>9</v>
      </c>
      <c r="B22" s="91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3"/>
      <c r="O22" s="11"/>
      <c r="P22" s="11"/>
      <c r="Q22" s="11"/>
    </row>
    <row r="23" spans="1:17" s="7" customFormat="1" ht="14.1" customHeight="1" thickBot="1">
      <c r="A23" s="57">
        <v>10</v>
      </c>
      <c r="B23" s="94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6"/>
      <c r="O23" s="11"/>
      <c r="P23" s="11"/>
      <c r="Q23" s="11"/>
    </row>
    <row r="24" spans="1:17" ht="15.75" customHeight="1">
      <c r="A24" s="86" t="s">
        <v>55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O24" s="20"/>
      <c r="P24" s="20"/>
      <c r="Q24" s="20"/>
    </row>
    <row r="25" spans="1:17" s="7" customFormat="1" ht="9.9499999999999993" customHeight="1">
      <c r="A25" s="76" t="s">
        <v>14</v>
      </c>
      <c r="B25" s="9" t="s">
        <v>15</v>
      </c>
      <c r="C25" s="9" t="s">
        <v>17</v>
      </c>
      <c r="D25" s="9" t="s">
        <v>19</v>
      </c>
      <c r="E25" s="9" t="s">
        <v>21</v>
      </c>
      <c r="F25" s="9" t="s">
        <v>65</v>
      </c>
      <c r="G25" s="9" t="s">
        <v>24</v>
      </c>
      <c r="H25" s="9" t="s">
        <v>26</v>
      </c>
      <c r="I25" s="79" t="s">
        <v>27</v>
      </c>
      <c r="J25" s="81"/>
      <c r="K25" s="80"/>
      <c r="L25" s="79" t="s">
        <v>29</v>
      </c>
      <c r="M25" s="80"/>
      <c r="O25" s="11"/>
      <c r="P25" s="11"/>
      <c r="Q25" s="11"/>
    </row>
    <row r="26" spans="1:17" s="7" customFormat="1" ht="9.9499999999999993" customHeight="1" thickBot="1">
      <c r="A26" s="78"/>
      <c r="B26" s="21" t="s">
        <v>16</v>
      </c>
      <c r="C26" s="21" t="s">
        <v>18</v>
      </c>
      <c r="D26" s="21" t="s">
        <v>20</v>
      </c>
      <c r="E26" s="21" t="s">
        <v>22</v>
      </c>
      <c r="F26" s="21" t="s">
        <v>23</v>
      </c>
      <c r="G26" s="21" t="s">
        <v>25</v>
      </c>
      <c r="H26" s="21" t="s">
        <v>30</v>
      </c>
      <c r="I26" s="71" t="s">
        <v>28</v>
      </c>
      <c r="J26" s="72"/>
      <c r="K26" s="73"/>
      <c r="L26" s="71"/>
      <c r="M26" s="73"/>
      <c r="O26" s="11"/>
      <c r="P26" s="11"/>
      <c r="Q26" s="11"/>
    </row>
    <row r="27" spans="1:17" s="7" customFormat="1" ht="14.1" customHeight="1">
      <c r="A27" s="22">
        <v>1</v>
      </c>
      <c r="B27" s="44"/>
      <c r="C27" s="45"/>
      <c r="D27" s="46"/>
      <c r="E27" s="46"/>
      <c r="F27" s="46"/>
      <c r="G27" s="23">
        <f t="shared" ref="G27:G34" si="0">(B27*C27*D27*E27*F27)</f>
        <v>0</v>
      </c>
      <c r="H27" s="24" t="str">
        <f>IF(G27=0," ",($M$7*G27))</f>
        <v xml:space="preserve"> </v>
      </c>
      <c r="I27" s="113" t="str">
        <f>IF(G27=0," ",(G27*$M$8))</f>
        <v xml:space="preserve"> </v>
      </c>
      <c r="J27" s="113"/>
      <c r="K27" s="113"/>
      <c r="L27" s="114" t="str">
        <f>IF(G27=0, " ",(H27/I27))</f>
        <v xml:space="preserve"> </v>
      </c>
      <c r="M27" s="115"/>
      <c r="O27" s="15"/>
      <c r="P27" s="11"/>
      <c r="Q27" s="11"/>
    </row>
    <row r="28" spans="1:17" s="7" customFormat="1" ht="14.1" customHeight="1">
      <c r="A28" s="22">
        <v>2</v>
      </c>
      <c r="B28" s="47"/>
      <c r="C28" s="48"/>
      <c r="D28" s="49"/>
      <c r="E28" s="49"/>
      <c r="F28" s="49"/>
      <c r="G28" s="25">
        <f>(B28*C28*D28*E28*F28)</f>
        <v>0</v>
      </c>
      <c r="H28" s="26" t="str">
        <f t="shared" ref="H28:H36" si="1">IF(G28=0," ",($M$7*G28))</f>
        <v xml:space="preserve"> </v>
      </c>
      <c r="I28" s="83" t="str">
        <f t="shared" ref="I28:I36" si="2">IF(G28=0," ",(G28*$M$8))</f>
        <v xml:space="preserve"> </v>
      </c>
      <c r="J28" s="83"/>
      <c r="K28" s="83"/>
      <c r="L28" s="84" t="str">
        <f t="shared" ref="L28:L36" si="3">IF(G28=0, " ",(H28/I28))</f>
        <v xml:space="preserve"> </v>
      </c>
      <c r="M28" s="85"/>
      <c r="O28" s="27"/>
      <c r="P28" s="11"/>
      <c r="Q28" s="11"/>
    </row>
    <row r="29" spans="1:17" s="7" customFormat="1" ht="14.1" customHeight="1">
      <c r="A29" s="22">
        <v>3</v>
      </c>
      <c r="B29" s="47"/>
      <c r="C29" s="48"/>
      <c r="D29" s="49"/>
      <c r="E29" s="49"/>
      <c r="F29" s="49"/>
      <c r="G29" s="25">
        <f t="shared" si="0"/>
        <v>0</v>
      </c>
      <c r="H29" s="26" t="str">
        <f t="shared" si="1"/>
        <v xml:space="preserve"> </v>
      </c>
      <c r="I29" s="83" t="str">
        <f t="shared" si="2"/>
        <v xml:space="preserve"> </v>
      </c>
      <c r="J29" s="83"/>
      <c r="K29" s="83"/>
      <c r="L29" s="84" t="str">
        <f t="shared" si="3"/>
        <v xml:space="preserve"> </v>
      </c>
      <c r="M29" s="85"/>
      <c r="O29" s="11"/>
      <c r="P29" s="11"/>
      <c r="Q29" s="11"/>
    </row>
    <row r="30" spans="1:17" s="7" customFormat="1" ht="14.1" customHeight="1">
      <c r="A30" s="22">
        <v>4</v>
      </c>
      <c r="B30" s="47"/>
      <c r="C30" s="48"/>
      <c r="D30" s="49"/>
      <c r="E30" s="49"/>
      <c r="F30" s="49"/>
      <c r="G30" s="25">
        <f t="shared" si="0"/>
        <v>0</v>
      </c>
      <c r="H30" s="26" t="str">
        <f t="shared" si="1"/>
        <v xml:space="preserve"> </v>
      </c>
      <c r="I30" s="83" t="str">
        <f t="shared" si="2"/>
        <v xml:space="preserve"> </v>
      </c>
      <c r="J30" s="83"/>
      <c r="K30" s="83"/>
      <c r="L30" s="84" t="str">
        <f t="shared" si="3"/>
        <v xml:space="preserve"> </v>
      </c>
      <c r="M30" s="85"/>
      <c r="O30" s="11"/>
      <c r="P30" s="11"/>
      <c r="Q30" s="11"/>
    </row>
    <row r="31" spans="1:17" s="7" customFormat="1" ht="14.1" customHeight="1">
      <c r="A31" s="22">
        <v>5</v>
      </c>
      <c r="B31" s="47"/>
      <c r="C31" s="48"/>
      <c r="D31" s="49"/>
      <c r="E31" s="49"/>
      <c r="F31" s="49"/>
      <c r="G31" s="25">
        <f t="shared" si="0"/>
        <v>0</v>
      </c>
      <c r="H31" s="26" t="str">
        <f>IF(G31=0," ",($M$7*G31))</f>
        <v xml:space="preserve"> </v>
      </c>
      <c r="I31" s="83" t="str">
        <f t="shared" si="2"/>
        <v xml:space="preserve"> </v>
      </c>
      <c r="J31" s="83"/>
      <c r="K31" s="83"/>
      <c r="L31" s="84" t="str">
        <f t="shared" si="3"/>
        <v xml:space="preserve"> </v>
      </c>
      <c r="M31" s="85"/>
      <c r="O31" s="11"/>
      <c r="P31" s="11"/>
      <c r="Q31" s="11"/>
    </row>
    <row r="32" spans="1:17" s="7" customFormat="1" ht="14.1" customHeight="1">
      <c r="A32" s="22">
        <v>6</v>
      </c>
      <c r="B32" s="47"/>
      <c r="C32" s="48"/>
      <c r="D32" s="49"/>
      <c r="E32" s="49"/>
      <c r="F32" s="49"/>
      <c r="G32" s="25">
        <f t="shared" si="0"/>
        <v>0</v>
      </c>
      <c r="H32" s="26" t="str">
        <f t="shared" si="1"/>
        <v xml:space="preserve"> </v>
      </c>
      <c r="I32" s="83" t="str">
        <f t="shared" si="2"/>
        <v xml:space="preserve"> </v>
      </c>
      <c r="J32" s="83"/>
      <c r="K32" s="83"/>
      <c r="L32" s="84" t="str">
        <f t="shared" si="3"/>
        <v xml:space="preserve"> </v>
      </c>
      <c r="M32" s="85"/>
      <c r="O32" s="11"/>
      <c r="P32" s="11"/>
      <c r="Q32" s="11"/>
    </row>
    <row r="33" spans="1:17" s="7" customFormat="1" ht="14.1" customHeight="1">
      <c r="A33" s="10">
        <v>7</v>
      </c>
      <c r="B33" s="47"/>
      <c r="C33" s="48"/>
      <c r="D33" s="49"/>
      <c r="E33" s="49"/>
      <c r="F33" s="49"/>
      <c r="G33" s="25">
        <f t="shared" si="0"/>
        <v>0</v>
      </c>
      <c r="H33" s="26" t="str">
        <f t="shared" si="1"/>
        <v xml:space="preserve"> </v>
      </c>
      <c r="I33" s="83" t="str">
        <f t="shared" si="2"/>
        <v xml:space="preserve"> </v>
      </c>
      <c r="J33" s="83"/>
      <c r="K33" s="83"/>
      <c r="L33" s="84" t="str">
        <f t="shared" si="3"/>
        <v xml:space="preserve"> </v>
      </c>
      <c r="M33" s="85"/>
      <c r="O33" s="11"/>
      <c r="P33" s="11"/>
      <c r="Q33" s="11"/>
    </row>
    <row r="34" spans="1:17" s="7" customFormat="1" ht="14.1" customHeight="1">
      <c r="A34" s="10">
        <v>8</v>
      </c>
      <c r="B34" s="47"/>
      <c r="C34" s="48"/>
      <c r="D34" s="49"/>
      <c r="E34" s="49"/>
      <c r="F34" s="49"/>
      <c r="G34" s="25">
        <f t="shared" si="0"/>
        <v>0</v>
      </c>
      <c r="H34" s="26" t="str">
        <f t="shared" si="1"/>
        <v xml:space="preserve"> </v>
      </c>
      <c r="I34" s="83" t="str">
        <f t="shared" si="2"/>
        <v xml:space="preserve"> </v>
      </c>
      <c r="J34" s="83"/>
      <c r="K34" s="83"/>
      <c r="L34" s="84" t="str">
        <f t="shared" si="3"/>
        <v xml:space="preserve"> </v>
      </c>
      <c r="M34" s="85"/>
      <c r="O34" s="11"/>
      <c r="P34" s="11"/>
      <c r="Q34" s="11"/>
    </row>
    <row r="35" spans="1:17" s="7" customFormat="1" ht="14.1" customHeight="1">
      <c r="A35" s="10">
        <v>9</v>
      </c>
      <c r="B35" s="47"/>
      <c r="C35" s="48"/>
      <c r="D35" s="49"/>
      <c r="E35" s="49"/>
      <c r="F35" s="49"/>
      <c r="G35" s="25">
        <f>(B35*C35*D35*E35*F35)</f>
        <v>0</v>
      </c>
      <c r="H35" s="26" t="str">
        <f t="shared" si="1"/>
        <v xml:space="preserve"> </v>
      </c>
      <c r="I35" s="83" t="str">
        <f t="shared" si="2"/>
        <v xml:space="preserve"> </v>
      </c>
      <c r="J35" s="83"/>
      <c r="K35" s="83"/>
      <c r="L35" s="84" t="str">
        <f>IF(G35=0, " ",(H35/I35))</f>
        <v xml:space="preserve"> </v>
      </c>
      <c r="M35" s="85"/>
      <c r="O35" s="11"/>
      <c r="P35" s="11"/>
      <c r="Q35" s="11"/>
    </row>
    <row r="36" spans="1:17" s="7" customFormat="1" ht="14.1" customHeight="1" thickBot="1">
      <c r="A36" s="10">
        <v>10</v>
      </c>
      <c r="B36" s="50"/>
      <c r="C36" s="51"/>
      <c r="D36" s="52"/>
      <c r="E36" s="52"/>
      <c r="F36" s="52"/>
      <c r="G36" s="28">
        <f>(B36*C36*D36*E36*F36)</f>
        <v>0</v>
      </c>
      <c r="H36" s="29" t="str">
        <f t="shared" si="1"/>
        <v xml:space="preserve"> </v>
      </c>
      <c r="I36" s="88" t="str">
        <f t="shared" si="2"/>
        <v xml:space="preserve"> </v>
      </c>
      <c r="J36" s="88"/>
      <c r="K36" s="88"/>
      <c r="L36" s="89" t="str">
        <f t="shared" si="3"/>
        <v xml:space="preserve"> </v>
      </c>
      <c r="M36" s="90"/>
      <c r="O36" s="11"/>
      <c r="P36" s="11"/>
      <c r="Q36" s="11"/>
    </row>
    <row r="37" spans="1:17" ht="15.75" customHeight="1">
      <c r="A37" s="86" t="s">
        <v>31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O37" s="20"/>
      <c r="P37" s="20"/>
      <c r="Q37" s="20"/>
    </row>
    <row r="38" spans="1:17" s="7" customFormat="1" ht="9.9499999999999993" customHeight="1">
      <c r="A38" s="87" t="s">
        <v>14</v>
      </c>
      <c r="B38" s="9" t="s">
        <v>35</v>
      </c>
      <c r="C38" s="9" t="s">
        <v>37</v>
      </c>
      <c r="D38" s="9" t="s">
        <v>39</v>
      </c>
      <c r="E38" s="9" t="s">
        <v>40</v>
      </c>
      <c r="F38" s="9" t="s">
        <v>66</v>
      </c>
      <c r="G38" s="9" t="s">
        <v>41</v>
      </c>
      <c r="H38" s="9" t="s">
        <v>42</v>
      </c>
      <c r="I38" s="79" t="s">
        <v>43</v>
      </c>
      <c r="J38" s="81"/>
      <c r="K38" s="80"/>
      <c r="L38" s="79" t="s">
        <v>44</v>
      </c>
      <c r="M38" s="80"/>
      <c r="O38" s="11"/>
      <c r="P38" s="11"/>
      <c r="Q38" s="11"/>
    </row>
    <row r="39" spans="1:17" s="7" customFormat="1" ht="9.9499999999999993" customHeight="1" thickBot="1">
      <c r="A39" s="87"/>
      <c r="B39" s="21" t="s">
        <v>36</v>
      </c>
      <c r="C39" s="21" t="s">
        <v>38</v>
      </c>
      <c r="D39" s="21" t="s">
        <v>20</v>
      </c>
      <c r="E39" s="21" t="s">
        <v>22</v>
      </c>
      <c r="F39" s="21" t="s">
        <v>23</v>
      </c>
      <c r="G39" s="21" t="s">
        <v>25</v>
      </c>
      <c r="H39" s="21" t="s">
        <v>30</v>
      </c>
      <c r="I39" s="71" t="s">
        <v>28</v>
      </c>
      <c r="J39" s="72"/>
      <c r="K39" s="73"/>
      <c r="L39" s="71"/>
      <c r="M39" s="73"/>
      <c r="O39" s="11"/>
      <c r="P39" s="11"/>
      <c r="Q39" s="11"/>
    </row>
    <row r="40" spans="1:17" s="7" customFormat="1" ht="14.1" customHeight="1">
      <c r="A40" s="22">
        <v>1</v>
      </c>
      <c r="B40" s="44"/>
      <c r="C40" s="45"/>
      <c r="D40" s="53"/>
      <c r="E40" s="53"/>
      <c r="F40" s="53"/>
      <c r="G40" s="23">
        <f t="shared" ref="G40:G49" si="4">B40*C40*D40*E40*F40</f>
        <v>0</v>
      </c>
      <c r="H40" s="24" t="str">
        <f>IF(G40=0," ",($M$7*G40))</f>
        <v xml:space="preserve"> </v>
      </c>
      <c r="I40" s="113" t="str">
        <f>IF(G40=0," ",(G40*$M$8))</f>
        <v xml:space="preserve"> </v>
      </c>
      <c r="J40" s="113"/>
      <c r="K40" s="113"/>
      <c r="L40" s="114" t="str">
        <f>IF(G40=0, " ",(H40/I40))</f>
        <v xml:space="preserve"> </v>
      </c>
      <c r="M40" s="115"/>
      <c r="O40" s="11"/>
      <c r="P40" s="11"/>
      <c r="Q40" s="11"/>
    </row>
    <row r="41" spans="1:17" s="7" customFormat="1" ht="14.1" customHeight="1">
      <c r="A41" s="22">
        <v>2</v>
      </c>
      <c r="B41" s="47"/>
      <c r="C41" s="48"/>
      <c r="D41" s="54"/>
      <c r="E41" s="54"/>
      <c r="F41" s="49"/>
      <c r="G41" s="25">
        <f t="shared" si="4"/>
        <v>0</v>
      </c>
      <c r="H41" s="26" t="str">
        <f t="shared" ref="H41:H49" si="5">IF(G41=0," ",($M$7*G41))</f>
        <v xml:space="preserve"> </v>
      </c>
      <c r="I41" s="83" t="str">
        <f t="shared" ref="I41:I49" si="6">IF(G41=0," ",(G41*$M$8))</f>
        <v xml:space="preserve"> </v>
      </c>
      <c r="J41" s="83"/>
      <c r="K41" s="83"/>
      <c r="L41" s="84" t="str">
        <f>IF(G41=0, " ",(H41/I41))</f>
        <v xml:space="preserve"> </v>
      </c>
      <c r="M41" s="85"/>
      <c r="O41" s="11"/>
      <c r="P41" s="11"/>
      <c r="Q41" s="11"/>
    </row>
    <row r="42" spans="1:17" s="7" customFormat="1" ht="14.1" customHeight="1">
      <c r="A42" s="22">
        <v>3</v>
      </c>
      <c r="B42" s="47"/>
      <c r="C42" s="48"/>
      <c r="D42" s="54"/>
      <c r="E42" s="49"/>
      <c r="F42" s="54"/>
      <c r="G42" s="25">
        <f t="shared" si="4"/>
        <v>0</v>
      </c>
      <c r="H42" s="26" t="str">
        <f t="shared" si="5"/>
        <v xml:space="preserve"> </v>
      </c>
      <c r="I42" s="83" t="str">
        <f t="shared" si="6"/>
        <v xml:space="preserve"> </v>
      </c>
      <c r="J42" s="83"/>
      <c r="K42" s="83"/>
      <c r="L42" s="84" t="str">
        <f t="shared" ref="L42:L49" si="7">IF(G42=0, " ",(H42/I42))</f>
        <v xml:space="preserve"> </v>
      </c>
      <c r="M42" s="85"/>
      <c r="O42" s="11"/>
      <c r="P42" s="11"/>
      <c r="Q42" s="11"/>
    </row>
    <row r="43" spans="1:17" s="7" customFormat="1" ht="14.1" customHeight="1">
      <c r="A43" s="22">
        <v>4</v>
      </c>
      <c r="B43" s="47"/>
      <c r="C43" s="48"/>
      <c r="D43" s="54"/>
      <c r="E43" s="49"/>
      <c r="F43" s="54"/>
      <c r="G43" s="25">
        <f t="shared" si="4"/>
        <v>0</v>
      </c>
      <c r="H43" s="26" t="str">
        <f t="shared" si="5"/>
        <v xml:space="preserve"> </v>
      </c>
      <c r="I43" s="83" t="str">
        <f t="shared" si="6"/>
        <v xml:space="preserve"> </v>
      </c>
      <c r="J43" s="83"/>
      <c r="K43" s="83"/>
      <c r="L43" s="84" t="str">
        <f t="shared" si="7"/>
        <v xml:space="preserve"> </v>
      </c>
      <c r="M43" s="85"/>
      <c r="O43" s="11"/>
      <c r="P43" s="11"/>
      <c r="Q43" s="11"/>
    </row>
    <row r="44" spans="1:17" s="7" customFormat="1" ht="14.1" customHeight="1">
      <c r="A44" s="22">
        <v>5</v>
      </c>
      <c r="B44" s="47"/>
      <c r="C44" s="48"/>
      <c r="D44" s="54"/>
      <c r="E44" s="49"/>
      <c r="F44" s="54"/>
      <c r="G44" s="25">
        <f t="shared" si="4"/>
        <v>0</v>
      </c>
      <c r="H44" s="26" t="str">
        <f t="shared" si="5"/>
        <v xml:space="preserve"> </v>
      </c>
      <c r="I44" s="83" t="str">
        <f t="shared" si="6"/>
        <v xml:space="preserve"> </v>
      </c>
      <c r="J44" s="83"/>
      <c r="K44" s="83"/>
      <c r="L44" s="84" t="str">
        <f t="shared" si="7"/>
        <v xml:space="preserve"> </v>
      </c>
      <c r="M44" s="85"/>
      <c r="O44" s="11"/>
      <c r="P44" s="11"/>
      <c r="Q44" s="11"/>
    </row>
    <row r="45" spans="1:17" s="7" customFormat="1" ht="14.1" customHeight="1">
      <c r="A45" s="22">
        <v>6</v>
      </c>
      <c r="B45" s="47"/>
      <c r="C45" s="48"/>
      <c r="D45" s="54"/>
      <c r="E45" s="54"/>
      <c r="F45" s="49"/>
      <c r="G45" s="25">
        <f t="shared" si="4"/>
        <v>0</v>
      </c>
      <c r="H45" s="26" t="str">
        <f t="shared" si="5"/>
        <v xml:space="preserve"> </v>
      </c>
      <c r="I45" s="83" t="str">
        <f t="shared" si="6"/>
        <v xml:space="preserve"> </v>
      </c>
      <c r="J45" s="83"/>
      <c r="K45" s="83"/>
      <c r="L45" s="84" t="str">
        <f t="shared" si="7"/>
        <v xml:space="preserve"> </v>
      </c>
      <c r="M45" s="85"/>
      <c r="O45" s="11"/>
      <c r="P45" s="11"/>
      <c r="Q45" s="11"/>
    </row>
    <row r="46" spans="1:17" s="7" customFormat="1" ht="14.1" customHeight="1">
      <c r="A46" s="10">
        <v>7</v>
      </c>
      <c r="B46" s="47"/>
      <c r="C46" s="48"/>
      <c r="D46" s="54"/>
      <c r="E46" s="54"/>
      <c r="F46" s="54"/>
      <c r="G46" s="25">
        <f t="shared" si="4"/>
        <v>0</v>
      </c>
      <c r="H46" s="26" t="str">
        <f t="shared" si="5"/>
        <v xml:space="preserve"> </v>
      </c>
      <c r="I46" s="83" t="str">
        <f t="shared" si="6"/>
        <v xml:space="preserve"> </v>
      </c>
      <c r="J46" s="83"/>
      <c r="K46" s="83"/>
      <c r="L46" s="84" t="str">
        <f t="shared" si="7"/>
        <v xml:space="preserve"> </v>
      </c>
      <c r="M46" s="85"/>
      <c r="O46" s="11"/>
      <c r="P46" s="11"/>
      <c r="Q46" s="11"/>
    </row>
    <row r="47" spans="1:17" s="7" customFormat="1" ht="14.1" customHeight="1">
      <c r="A47" s="10">
        <v>8</v>
      </c>
      <c r="B47" s="47"/>
      <c r="C47" s="48"/>
      <c r="D47" s="54"/>
      <c r="E47" s="54"/>
      <c r="F47" s="54"/>
      <c r="G47" s="25">
        <f t="shared" si="4"/>
        <v>0</v>
      </c>
      <c r="H47" s="26" t="str">
        <f t="shared" si="5"/>
        <v xml:space="preserve"> </v>
      </c>
      <c r="I47" s="83" t="str">
        <f t="shared" si="6"/>
        <v xml:space="preserve"> </v>
      </c>
      <c r="J47" s="83"/>
      <c r="K47" s="83"/>
      <c r="L47" s="84" t="str">
        <f t="shared" si="7"/>
        <v xml:space="preserve"> </v>
      </c>
      <c r="M47" s="85"/>
      <c r="O47" s="11"/>
      <c r="P47" s="11"/>
      <c r="Q47" s="11"/>
    </row>
    <row r="48" spans="1:17" s="7" customFormat="1" ht="14.1" customHeight="1">
      <c r="A48" s="10">
        <v>9</v>
      </c>
      <c r="B48" s="47"/>
      <c r="C48" s="48"/>
      <c r="D48" s="54"/>
      <c r="E48" s="54"/>
      <c r="F48" s="54"/>
      <c r="G48" s="25">
        <f t="shared" si="4"/>
        <v>0</v>
      </c>
      <c r="H48" s="26" t="str">
        <f t="shared" si="5"/>
        <v xml:space="preserve"> </v>
      </c>
      <c r="I48" s="83" t="str">
        <f t="shared" si="6"/>
        <v xml:space="preserve"> </v>
      </c>
      <c r="J48" s="83"/>
      <c r="K48" s="83"/>
      <c r="L48" s="84" t="str">
        <f t="shared" si="7"/>
        <v xml:space="preserve"> </v>
      </c>
      <c r="M48" s="85"/>
      <c r="O48" s="11"/>
      <c r="P48" s="11"/>
      <c r="Q48" s="11"/>
    </row>
    <row r="49" spans="1:18" s="7" customFormat="1" ht="14.1" customHeight="1" thickBot="1">
      <c r="A49" s="10">
        <v>10</v>
      </c>
      <c r="B49" s="50"/>
      <c r="C49" s="51"/>
      <c r="D49" s="55"/>
      <c r="E49" s="52"/>
      <c r="F49" s="55"/>
      <c r="G49" s="28">
        <f t="shared" si="4"/>
        <v>0</v>
      </c>
      <c r="H49" s="29" t="str">
        <f t="shared" si="5"/>
        <v xml:space="preserve"> </v>
      </c>
      <c r="I49" s="88" t="str">
        <f t="shared" si="6"/>
        <v xml:space="preserve"> </v>
      </c>
      <c r="J49" s="88"/>
      <c r="K49" s="88"/>
      <c r="L49" s="89" t="str">
        <f t="shared" si="7"/>
        <v xml:space="preserve"> </v>
      </c>
      <c r="M49" s="90"/>
      <c r="O49" s="11"/>
      <c r="P49" s="11"/>
      <c r="Q49" s="11"/>
    </row>
    <row r="50" spans="1:18" ht="15.75" customHeight="1">
      <c r="A50" s="86" t="s">
        <v>45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O50" s="20"/>
      <c r="P50" s="20"/>
      <c r="Q50" s="20"/>
    </row>
    <row r="51" spans="1:18" s="7" customFormat="1" ht="9.75" customHeight="1">
      <c r="A51" s="76" t="s">
        <v>14</v>
      </c>
      <c r="B51" s="79" t="s">
        <v>32</v>
      </c>
      <c r="C51" s="80"/>
      <c r="D51" s="79" t="s">
        <v>46</v>
      </c>
      <c r="E51" s="80"/>
      <c r="F51" s="30" t="s">
        <v>47</v>
      </c>
      <c r="G51" s="30" t="s">
        <v>50</v>
      </c>
      <c r="H51" s="30" t="s">
        <v>52</v>
      </c>
      <c r="I51" s="79" t="s">
        <v>54</v>
      </c>
      <c r="J51" s="81"/>
      <c r="K51" s="81"/>
      <c r="L51" s="81"/>
      <c r="M51" s="80"/>
      <c r="O51" s="11"/>
      <c r="P51" s="11"/>
      <c r="Q51" s="11"/>
    </row>
    <row r="52" spans="1:18" s="7" customFormat="1" ht="9.75" customHeight="1">
      <c r="A52" s="77"/>
      <c r="B52" s="71" t="s">
        <v>33</v>
      </c>
      <c r="C52" s="73"/>
      <c r="D52" s="71" t="s">
        <v>33</v>
      </c>
      <c r="E52" s="73"/>
      <c r="F52" s="31" t="s">
        <v>48</v>
      </c>
      <c r="G52" s="31" t="s">
        <v>51</v>
      </c>
      <c r="H52" s="31" t="s">
        <v>51</v>
      </c>
      <c r="I52" s="71" t="s">
        <v>63</v>
      </c>
      <c r="J52" s="72"/>
      <c r="K52" s="72"/>
      <c r="L52" s="72"/>
      <c r="M52" s="73"/>
      <c r="O52" s="11"/>
      <c r="P52" s="11"/>
      <c r="Q52" s="11"/>
    </row>
    <row r="53" spans="1:18" s="7" customFormat="1" ht="9.9499999999999993" customHeight="1" thickBot="1">
      <c r="A53" s="78"/>
      <c r="B53" s="71" t="s">
        <v>34</v>
      </c>
      <c r="C53" s="73"/>
      <c r="D53" s="71" t="s">
        <v>34</v>
      </c>
      <c r="E53" s="73"/>
      <c r="F53" s="31" t="s">
        <v>49</v>
      </c>
      <c r="G53" s="31" t="s">
        <v>53</v>
      </c>
      <c r="H53" s="31" t="s">
        <v>53</v>
      </c>
      <c r="I53" s="71" t="s">
        <v>62</v>
      </c>
      <c r="J53" s="72"/>
      <c r="K53" s="72"/>
      <c r="L53" s="72"/>
      <c r="M53" s="73"/>
      <c r="O53" s="11"/>
      <c r="P53" s="11"/>
      <c r="Q53" s="11"/>
    </row>
    <row r="54" spans="1:18" s="7" customFormat="1" ht="14.1" customHeight="1">
      <c r="A54" s="22">
        <v>1</v>
      </c>
      <c r="B54" s="74" t="str">
        <f>IF(G27=0," ",IF((L27&lt;80%),"YES","NO"))</f>
        <v xml:space="preserve"> </v>
      </c>
      <c r="C54" s="75"/>
      <c r="D54" s="75" t="str">
        <f>IF(G40=0," ",IF(L40&lt;80%,"YES","NO"))</f>
        <v xml:space="preserve"> </v>
      </c>
      <c r="E54" s="75"/>
      <c r="F54" s="32" t="str">
        <f>IF(G27=0,IF(G40=0,"","Machine"),IF(G27&lt;G40,"Tooling",IF(G27&gt;G40,"Machine","Tooling and Machine")))</f>
        <v/>
      </c>
      <c r="G54" s="62" t="str">
        <f>IF(G27=0," ",IF(H27&gt;$C$9,"YES","NO"))</f>
        <v xml:space="preserve"> </v>
      </c>
      <c r="H54" s="62" t="str">
        <f>IF(G40=0," ",IF(H40&gt;$C$9,"YES","NO"))</f>
        <v xml:space="preserve"> </v>
      </c>
      <c r="I54" s="75" t="str">
        <f>IF(Q54=0," ",IF(G54="NO","YES",IF(H54="NO","YES","NO")))</f>
        <v xml:space="preserve"> </v>
      </c>
      <c r="J54" s="75"/>
      <c r="K54" s="75"/>
      <c r="L54" s="75"/>
      <c r="M54" s="82"/>
      <c r="N54" s="33"/>
      <c r="O54" s="34">
        <f>G27-G40</f>
        <v>0</v>
      </c>
      <c r="P54" s="27">
        <f>IF(F54="Tooling and Machine",1,0)</f>
        <v>0</v>
      </c>
      <c r="Q54" s="34">
        <f>O54+P54</f>
        <v>0</v>
      </c>
      <c r="R54" s="33"/>
    </row>
    <row r="55" spans="1:18" s="7" customFormat="1" ht="14.1" customHeight="1">
      <c r="A55" s="22">
        <v>2</v>
      </c>
      <c r="B55" s="65" t="str">
        <f t="shared" ref="B55:B63" si="8">IF(G28=0," ",IF((L28&lt;80%),"YES","NO"))</f>
        <v xml:space="preserve"> </v>
      </c>
      <c r="C55" s="66"/>
      <c r="D55" s="66" t="str">
        <f t="shared" ref="D55:D63" si="9">IF(G41=0," ",IF(L41&lt;80%,"YES","NO"))</f>
        <v xml:space="preserve"> </v>
      </c>
      <c r="E55" s="66"/>
      <c r="F55" s="35" t="str">
        <f t="shared" ref="F55:F63" si="10">IF(G28=0,IF(G41=0,"","Machine"),IF(G28&lt;G41,"Tooling",IF(G28&gt;G41,"Machine","Tooling and Machine")))</f>
        <v/>
      </c>
      <c r="G55" s="63" t="str">
        <f t="shared" ref="G55:G63" si="11">IF(G28=0," ",IF(H28&gt;$C$9,"YES","NO"))</f>
        <v xml:space="preserve"> </v>
      </c>
      <c r="H55" s="63" t="str">
        <f t="shared" ref="H55:H63" si="12">IF(G41=0," ",IF(H41&gt;$C$9,"YES","NO"))</f>
        <v xml:space="preserve"> </v>
      </c>
      <c r="I55" s="66" t="str">
        <f t="shared" ref="I55:I63" si="13">IF(Q55=0," ",IF(G55="NO","YES",IF(H55="NO","YES","NO")))</f>
        <v xml:space="preserve"> </v>
      </c>
      <c r="J55" s="66"/>
      <c r="K55" s="66"/>
      <c r="L55" s="66"/>
      <c r="M55" s="67"/>
      <c r="N55" s="33"/>
      <c r="O55" s="34">
        <f t="shared" ref="O55:O63" si="14">G28-G41</f>
        <v>0</v>
      </c>
      <c r="P55" s="27">
        <f t="shared" ref="P55:P63" si="15">IF(F55="Tooling and Machine",1,0)</f>
        <v>0</v>
      </c>
      <c r="Q55" s="34">
        <f t="shared" ref="Q55:Q63" si="16">O55+P55</f>
        <v>0</v>
      </c>
      <c r="R55" s="33"/>
    </row>
    <row r="56" spans="1:18" s="7" customFormat="1" ht="14.1" customHeight="1">
      <c r="A56" s="22">
        <v>3</v>
      </c>
      <c r="B56" s="65" t="str">
        <f t="shared" si="8"/>
        <v xml:space="preserve"> </v>
      </c>
      <c r="C56" s="66"/>
      <c r="D56" s="66" t="str">
        <f t="shared" si="9"/>
        <v xml:space="preserve"> </v>
      </c>
      <c r="E56" s="66"/>
      <c r="F56" s="35" t="str">
        <f t="shared" si="10"/>
        <v/>
      </c>
      <c r="G56" s="63" t="str">
        <f t="shared" si="11"/>
        <v xml:space="preserve"> </v>
      </c>
      <c r="H56" s="63" t="str">
        <f t="shared" si="12"/>
        <v xml:space="preserve"> </v>
      </c>
      <c r="I56" s="66" t="str">
        <f t="shared" si="13"/>
        <v xml:space="preserve"> </v>
      </c>
      <c r="J56" s="66"/>
      <c r="K56" s="66"/>
      <c r="L56" s="66"/>
      <c r="M56" s="67"/>
      <c r="N56" s="33"/>
      <c r="O56" s="34">
        <f t="shared" si="14"/>
        <v>0</v>
      </c>
      <c r="P56" s="27">
        <f t="shared" si="15"/>
        <v>0</v>
      </c>
      <c r="Q56" s="34">
        <f t="shared" si="16"/>
        <v>0</v>
      </c>
      <c r="R56" s="33"/>
    </row>
    <row r="57" spans="1:18" s="7" customFormat="1" ht="14.1" customHeight="1">
      <c r="A57" s="22">
        <v>4</v>
      </c>
      <c r="B57" s="65" t="str">
        <f t="shared" si="8"/>
        <v xml:space="preserve"> </v>
      </c>
      <c r="C57" s="66"/>
      <c r="D57" s="66" t="str">
        <f t="shared" si="9"/>
        <v xml:space="preserve"> </v>
      </c>
      <c r="E57" s="66"/>
      <c r="F57" s="35" t="str">
        <f t="shared" si="10"/>
        <v/>
      </c>
      <c r="G57" s="63" t="str">
        <f t="shared" si="11"/>
        <v xml:space="preserve"> </v>
      </c>
      <c r="H57" s="63" t="str">
        <f t="shared" si="12"/>
        <v xml:space="preserve"> </v>
      </c>
      <c r="I57" s="66" t="str">
        <f t="shared" si="13"/>
        <v xml:space="preserve"> </v>
      </c>
      <c r="J57" s="66"/>
      <c r="K57" s="66"/>
      <c r="L57" s="66"/>
      <c r="M57" s="67"/>
      <c r="N57" s="33"/>
      <c r="O57" s="34">
        <f t="shared" si="14"/>
        <v>0</v>
      </c>
      <c r="P57" s="27">
        <f t="shared" si="15"/>
        <v>0</v>
      </c>
      <c r="Q57" s="34">
        <f t="shared" si="16"/>
        <v>0</v>
      </c>
      <c r="R57" s="33"/>
    </row>
    <row r="58" spans="1:18" s="7" customFormat="1" ht="14.1" customHeight="1">
      <c r="A58" s="22">
        <v>5</v>
      </c>
      <c r="B58" s="65" t="str">
        <f t="shared" si="8"/>
        <v xml:space="preserve"> </v>
      </c>
      <c r="C58" s="66"/>
      <c r="D58" s="66" t="str">
        <f t="shared" si="9"/>
        <v xml:space="preserve"> </v>
      </c>
      <c r="E58" s="66"/>
      <c r="F58" s="35" t="str">
        <f t="shared" si="10"/>
        <v/>
      </c>
      <c r="G58" s="63" t="str">
        <f t="shared" si="11"/>
        <v xml:space="preserve"> </v>
      </c>
      <c r="H58" s="63" t="str">
        <f t="shared" si="12"/>
        <v xml:space="preserve"> </v>
      </c>
      <c r="I58" s="66" t="str">
        <f t="shared" si="13"/>
        <v xml:space="preserve"> </v>
      </c>
      <c r="J58" s="66"/>
      <c r="K58" s="66"/>
      <c r="L58" s="66"/>
      <c r="M58" s="67"/>
      <c r="N58" s="33"/>
      <c r="O58" s="34">
        <f t="shared" si="14"/>
        <v>0</v>
      </c>
      <c r="P58" s="27">
        <f t="shared" si="15"/>
        <v>0</v>
      </c>
      <c r="Q58" s="34">
        <f t="shared" si="16"/>
        <v>0</v>
      </c>
      <c r="R58" s="33"/>
    </row>
    <row r="59" spans="1:18" ht="14.1" customHeight="1">
      <c r="A59" s="22">
        <v>6</v>
      </c>
      <c r="B59" s="65" t="str">
        <f t="shared" si="8"/>
        <v xml:space="preserve"> </v>
      </c>
      <c r="C59" s="66"/>
      <c r="D59" s="66" t="str">
        <f t="shared" si="9"/>
        <v xml:space="preserve"> </v>
      </c>
      <c r="E59" s="66"/>
      <c r="F59" s="35" t="str">
        <f t="shared" si="10"/>
        <v/>
      </c>
      <c r="G59" s="63" t="str">
        <f t="shared" si="11"/>
        <v xml:space="preserve"> </v>
      </c>
      <c r="H59" s="63" t="str">
        <f t="shared" si="12"/>
        <v xml:space="preserve"> </v>
      </c>
      <c r="I59" s="66" t="str">
        <f t="shared" si="13"/>
        <v xml:space="preserve"> </v>
      </c>
      <c r="J59" s="66"/>
      <c r="K59" s="66"/>
      <c r="L59" s="66"/>
      <c r="M59" s="67"/>
      <c r="N59" s="36"/>
      <c r="O59" s="34">
        <f t="shared" si="14"/>
        <v>0</v>
      </c>
      <c r="P59" s="27">
        <f t="shared" si="15"/>
        <v>0</v>
      </c>
      <c r="Q59" s="34">
        <f t="shared" si="16"/>
        <v>0</v>
      </c>
      <c r="R59" s="36"/>
    </row>
    <row r="60" spans="1:18" ht="14.1" customHeight="1">
      <c r="A60" s="10">
        <v>7</v>
      </c>
      <c r="B60" s="65" t="str">
        <f t="shared" si="8"/>
        <v xml:space="preserve"> </v>
      </c>
      <c r="C60" s="66"/>
      <c r="D60" s="66" t="str">
        <f t="shared" si="9"/>
        <v xml:space="preserve"> </v>
      </c>
      <c r="E60" s="66"/>
      <c r="F60" s="35" t="str">
        <f t="shared" si="10"/>
        <v/>
      </c>
      <c r="G60" s="63" t="str">
        <f t="shared" si="11"/>
        <v xml:space="preserve"> </v>
      </c>
      <c r="H60" s="63" t="str">
        <f t="shared" si="12"/>
        <v xml:space="preserve"> </v>
      </c>
      <c r="I60" s="66" t="str">
        <f t="shared" si="13"/>
        <v xml:space="preserve"> </v>
      </c>
      <c r="J60" s="66"/>
      <c r="K60" s="66"/>
      <c r="L60" s="66"/>
      <c r="M60" s="67"/>
      <c r="N60" s="36"/>
      <c r="O60" s="34">
        <f t="shared" si="14"/>
        <v>0</v>
      </c>
      <c r="P60" s="27">
        <f t="shared" si="15"/>
        <v>0</v>
      </c>
      <c r="Q60" s="34">
        <f t="shared" si="16"/>
        <v>0</v>
      </c>
      <c r="R60" s="36"/>
    </row>
    <row r="61" spans="1:18" ht="14.1" customHeight="1">
      <c r="A61" s="10">
        <v>8</v>
      </c>
      <c r="B61" s="65" t="str">
        <f t="shared" si="8"/>
        <v xml:space="preserve"> </v>
      </c>
      <c r="C61" s="66"/>
      <c r="D61" s="66" t="str">
        <f t="shared" si="9"/>
        <v xml:space="preserve"> </v>
      </c>
      <c r="E61" s="66"/>
      <c r="F61" s="35" t="str">
        <f t="shared" si="10"/>
        <v/>
      </c>
      <c r="G61" s="63" t="str">
        <f t="shared" si="11"/>
        <v xml:space="preserve"> </v>
      </c>
      <c r="H61" s="63" t="str">
        <f t="shared" si="12"/>
        <v xml:space="preserve"> </v>
      </c>
      <c r="I61" s="66" t="str">
        <f t="shared" si="13"/>
        <v xml:space="preserve"> </v>
      </c>
      <c r="J61" s="66"/>
      <c r="K61" s="66"/>
      <c r="L61" s="66"/>
      <c r="M61" s="67"/>
      <c r="N61" s="36"/>
      <c r="O61" s="34">
        <f t="shared" si="14"/>
        <v>0</v>
      </c>
      <c r="P61" s="27">
        <f t="shared" si="15"/>
        <v>0</v>
      </c>
      <c r="Q61" s="34">
        <f t="shared" si="16"/>
        <v>0</v>
      </c>
      <c r="R61" s="36"/>
    </row>
    <row r="62" spans="1:18" ht="14.1" customHeight="1">
      <c r="A62" s="10">
        <v>9</v>
      </c>
      <c r="B62" s="65" t="str">
        <f t="shared" si="8"/>
        <v xml:space="preserve"> </v>
      </c>
      <c r="C62" s="66"/>
      <c r="D62" s="66" t="str">
        <f t="shared" si="9"/>
        <v xml:space="preserve"> </v>
      </c>
      <c r="E62" s="66"/>
      <c r="F62" s="35" t="str">
        <f t="shared" si="10"/>
        <v/>
      </c>
      <c r="G62" s="63" t="str">
        <f t="shared" si="11"/>
        <v xml:space="preserve"> </v>
      </c>
      <c r="H62" s="63" t="str">
        <f t="shared" si="12"/>
        <v xml:space="preserve"> </v>
      </c>
      <c r="I62" s="66" t="str">
        <f t="shared" si="13"/>
        <v xml:space="preserve"> </v>
      </c>
      <c r="J62" s="66"/>
      <c r="K62" s="66"/>
      <c r="L62" s="66"/>
      <c r="M62" s="67"/>
      <c r="N62" s="36"/>
      <c r="O62" s="34">
        <f t="shared" si="14"/>
        <v>0</v>
      </c>
      <c r="P62" s="27">
        <f t="shared" si="15"/>
        <v>0</v>
      </c>
      <c r="Q62" s="34">
        <f t="shared" si="16"/>
        <v>0</v>
      </c>
      <c r="R62" s="36"/>
    </row>
    <row r="63" spans="1:18" ht="13.5" customHeight="1" thickBot="1">
      <c r="A63" s="10">
        <v>10</v>
      </c>
      <c r="B63" s="68" t="str">
        <f t="shared" si="8"/>
        <v xml:space="preserve"> </v>
      </c>
      <c r="C63" s="69"/>
      <c r="D63" s="69" t="str">
        <f t="shared" si="9"/>
        <v xml:space="preserve"> </v>
      </c>
      <c r="E63" s="69"/>
      <c r="F63" s="37" t="str">
        <f t="shared" si="10"/>
        <v/>
      </c>
      <c r="G63" s="64" t="str">
        <f t="shared" si="11"/>
        <v xml:space="preserve"> </v>
      </c>
      <c r="H63" s="64" t="str">
        <f t="shared" si="12"/>
        <v xml:space="preserve"> </v>
      </c>
      <c r="I63" s="69" t="str">
        <f t="shared" si="13"/>
        <v xml:space="preserve"> </v>
      </c>
      <c r="J63" s="69"/>
      <c r="K63" s="69"/>
      <c r="L63" s="69"/>
      <c r="M63" s="70"/>
      <c r="N63" s="36"/>
      <c r="O63" s="34">
        <f t="shared" si="14"/>
        <v>0</v>
      </c>
      <c r="P63" s="27">
        <f t="shared" si="15"/>
        <v>0</v>
      </c>
      <c r="Q63" s="34">
        <f t="shared" si="16"/>
        <v>0</v>
      </c>
      <c r="R63" s="36"/>
    </row>
  </sheetData>
  <sheetProtection algorithmName="SHA-512" hashValue="bBJfyIBWoPSJOA+GlG3W2WMqS/vwWtXJUmzcV+F7ou0LL05lxhh04hJODKIG7U7TeerkGd57zv/P4lD7uWAKMQ==" saltValue="AeE1DhjTbYfptswIwLaVkw==" spinCount="100000" sheet="1" objects="1" scenarios="1" formatCells="0" formatColumns="0" formatRows="0" selectLockedCells="1"/>
  <mergeCells count="143">
    <mergeCell ref="I49:K49"/>
    <mergeCell ref="I48:K48"/>
    <mergeCell ref="L48:M48"/>
    <mergeCell ref="L49:M49"/>
    <mergeCell ref="L46:M46"/>
    <mergeCell ref="L47:M47"/>
    <mergeCell ref="I32:K32"/>
    <mergeCell ref="I31:K31"/>
    <mergeCell ref="L31:M31"/>
    <mergeCell ref="L32:M32"/>
    <mergeCell ref="L33:M33"/>
    <mergeCell ref="I13:M13"/>
    <mergeCell ref="B14:E14"/>
    <mergeCell ref="F14:H14"/>
    <mergeCell ref="I14:M14"/>
    <mergeCell ref="A2:L2"/>
    <mergeCell ref="A5:B5"/>
    <mergeCell ref="C5:F5"/>
    <mergeCell ref="I5:L5"/>
    <mergeCell ref="A6:B6"/>
    <mergeCell ref="C6:F6"/>
    <mergeCell ref="A4:F4"/>
    <mergeCell ref="H4:M4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F11"/>
    <mergeCell ref="B13:E13"/>
    <mergeCell ref="F13:H13"/>
    <mergeCell ref="A12:M12"/>
    <mergeCell ref="B15:E15"/>
    <mergeCell ref="F15:H15"/>
    <mergeCell ref="I15:M15"/>
    <mergeCell ref="B16:E16"/>
    <mergeCell ref="F16:H16"/>
    <mergeCell ref="I16:M16"/>
    <mergeCell ref="B17:E17"/>
    <mergeCell ref="F17:H17"/>
    <mergeCell ref="I17:M17"/>
    <mergeCell ref="B18:E18"/>
    <mergeCell ref="F18:H18"/>
    <mergeCell ref="I18:M18"/>
    <mergeCell ref="B19:E19"/>
    <mergeCell ref="F19:H19"/>
    <mergeCell ref="I19:M19"/>
    <mergeCell ref="B20:E20"/>
    <mergeCell ref="F20:H20"/>
    <mergeCell ref="I20:M20"/>
    <mergeCell ref="B21:E21"/>
    <mergeCell ref="F21:H21"/>
    <mergeCell ref="I21:M21"/>
    <mergeCell ref="B22:E22"/>
    <mergeCell ref="F22:H22"/>
    <mergeCell ref="I22:M22"/>
    <mergeCell ref="B23:E23"/>
    <mergeCell ref="F23:H23"/>
    <mergeCell ref="I23:M23"/>
    <mergeCell ref="A25:A26"/>
    <mergeCell ref="L25:M26"/>
    <mergeCell ref="I25:K25"/>
    <mergeCell ref="I26:K26"/>
    <mergeCell ref="A24:M24"/>
    <mergeCell ref="A38:A39"/>
    <mergeCell ref="L38:M39"/>
    <mergeCell ref="I36:K36"/>
    <mergeCell ref="I34:K34"/>
    <mergeCell ref="I39:K39"/>
    <mergeCell ref="L36:M36"/>
    <mergeCell ref="I35:K35"/>
    <mergeCell ref="L35:M35"/>
    <mergeCell ref="L34:M34"/>
    <mergeCell ref="A37:M37"/>
    <mergeCell ref="I27:K27"/>
    <mergeCell ref="I28:K28"/>
    <mergeCell ref="L27:M27"/>
    <mergeCell ref="L28:M28"/>
    <mergeCell ref="L29:M29"/>
    <mergeCell ref="L30:M30"/>
    <mergeCell ref="I33:K33"/>
    <mergeCell ref="I29:K29"/>
    <mergeCell ref="I30:K30"/>
    <mergeCell ref="A51:A53"/>
    <mergeCell ref="B51:C51"/>
    <mergeCell ref="D51:E51"/>
    <mergeCell ref="I51:M51"/>
    <mergeCell ref="B52:C52"/>
    <mergeCell ref="D52:E52"/>
    <mergeCell ref="D54:E54"/>
    <mergeCell ref="I54:M54"/>
    <mergeCell ref="I38:K38"/>
    <mergeCell ref="I47:K47"/>
    <mergeCell ref="I46:K46"/>
    <mergeCell ref="I43:K43"/>
    <mergeCell ref="L41:M41"/>
    <mergeCell ref="L42:M42"/>
    <mergeCell ref="L43:M43"/>
    <mergeCell ref="L44:M44"/>
    <mergeCell ref="L45:M45"/>
    <mergeCell ref="I42:K42"/>
    <mergeCell ref="I41:K41"/>
    <mergeCell ref="I40:K40"/>
    <mergeCell ref="A50:M50"/>
    <mergeCell ref="L40:M40"/>
    <mergeCell ref="I45:K45"/>
    <mergeCell ref="I44:K44"/>
    <mergeCell ref="I55:M55"/>
    <mergeCell ref="I56:M56"/>
    <mergeCell ref="B57:C57"/>
    <mergeCell ref="D57:E57"/>
    <mergeCell ref="I57:M57"/>
    <mergeCell ref="I52:M52"/>
    <mergeCell ref="B53:C53"/>
    <mergeCell ref="D53:E53"/>
    <mergeCell ref="I53:M53"/>
    <mergeCell ref="B54:C54"/>
    <mergeCell ref="B56:C56"/>
    <mergeCell ref="D56:E56"/>
    <mergeCell ref="B55:C55"/>
    <mergeCell ref="D55:E55"/>
    <mergeCell ref="B58:C58"/>
    <mergeCell ref="D58:E58"/>
    <mergeCell ref="I60:M60"/>
    <mergeCell ref="B60:C60"/>
    <mergeCell ref="D60:E60"/>
    <mergeCell ref="B63:C63"/>
    <mergeCell ref="D63:E63"/>
    <mergeCell ref="I63:M63"/>
    <mergeCell ref="B61:C61"/>
    <mergeCell ref="D61:E61"/>
    <mergeCell ref="I61:M61"/>
    <mergeCell ref="B62:C62"/>
    <mergeCell ref="D62:E62"/>
    <mergeCell ref="I62:M62"/>
    <mergeCell ref="I58:M58"/>
    <mergeCell ref="B59:C59"/>
    <mergeCell ref="D59:E59"/>
    <mergeCell ref="I59:M59"/>
  </mergeCells>
  <phoneticPr fontId="0" type="noConversion"/>
  <conditionalFormatting sqref="H40:H49 H27:H36">
    <cfRule type="cellIs" dxfId="4" priority="1" stopIfTrue="1" operator="greaterThanOrEqual">
      <formula>$O$9</formula>
    </cfRule>
    <cfRule type="cellIs" dxfId="3" priority="2" stopIfTrue="1" operator="lessThan">
      <formula>$C$9</formula>
    </cfRule>
    <cfRule type="cellIs" dxfId="2" priority="3" stopIfTrue="1" operator="between">
      <formula>$C$9</formula>
      <formula>$O$9</formula>
    </cfRule>
  </conditionalFormatting>
  <conditionalFormatting sqref="B54:E63 G54:H63">
    <cfRule type="cellIs" dxfId="1" priority="4" stopIfTrue="1" operator="equal">
      <formula>"YES"</formula>
    </cfRule>
    <cfRule type="cellIs" dxfId="0" priority="5" stopIfTrue="1" operator="equal">
      <formula>"NO"</formula>
    </cfRule>
  </conditionalFormatting>
  <pageMargins left="0.23622047244094499" right="0.23622047244094499" top="0.74803149606299202" bottom="0.74803149606299202" header="0.31496062992126" footer="0.31496062992126"/>
  <pageSetup paperSize="9" scale="90" orientation="portrait" horizontalDpi="4294967293" r:id="rId1"/>
  <headerFooter alignWithMargins="0">
    <oddHeader>&amp;LRevision:  C • Revision Date:  31 Oct 2014• DC: 132962 • SAP QSD 10000104458</oddHeader>
    <oddFooter>&amp;L&amp;11Web Fo&amp;14r&amp;11m Center Filepath: X:/Portal/Forms_Global/supplier_quality/ KEG_Capacity_Verification Form • 
Document Owner:  Global Supplier Quality Council&amp;RPage &amp;P of &amp;N</oddFooter>
  </headerFooter>
  <ignoredErrors>
    <ignoredError sqref="O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CPV</vt:lpstr>
      <vt:lpstr>CPV!Print_Area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ritc</dc:creator>
  <cp:lastModifiedBy>Lola Steward</cp:lastModifiedBy>
  <cp:lastPrinted>2011-04-14T09:46:24Z</cp:lastPrinted>
  <dcterms:created xsi:type="dcterms:W3CDTF">2004-07-15T13:56:23Z</dcterms:created>
  <dcterms:modified xsi:type="dcterms:W3CDTF">2014-10-02T22:08:13Z</dcterms:modified>
</cp:coreProperties>
</file>